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2"/>
  <workbookPr defaultThemeVersion="124226"/>
  <mc:AlternateContent xmlns:mc="http://schemas.openxmlformats.org/markup-compatibility/2006">
    <mc:Choice Requires="x15">
      <x15ac:absPath xmlns:x15ac="http://schemas.microsoft.com/office/spreadsheetml/2010/11/ac" url="C:\Users\Reut\OneDrive\Documents\Personal\Memberships in research socitey\ADAA co-Vice Chair\"/>
    </mc:Choice>
  </mc:AlternateContent>
  <xr:revisionPtr revIDLastSave="0" documentId="8_{604D8BC4-CA7D-4E4E-96E7-00FB4C947E8F}" xr6:coauthVersionLast="47" xr6:coauthVersionMax="47" xr10:uidLastSave="{00000000-0000-0000-0000-000000000000}"/>
  <bookViews>
    <workbookView xWindow="-110" yWindow="-110" windowWidth="19420" windowHeight="11500" firstSheet="1" activeTab="1" xr2:uid="{00000000-000D-0000-FFFF-FFFF00000000}"/>
  </bookViews>
  <sheets>
    <sheet name="Grasser K01 Budget Template" sheetId="2" r:id="rId1"/>
    <sheet name="Gantt Timeline" sheetId="4" r:id="rId2"/>
    <sheet name="Summary" sheetId="3" r:id="rId3"/>
  </sheets>
  <definedNames>
    <definedName name="_xlnm.Print_Area" localSheetId="2">Summary!$A$1:$D$46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2" l="1"/>
  <c r="Z17" i="2" s="1"/>
  <c r="AT17" i="2" s="1"/>
  <c r="P16" i="2"/>
  <c r="G25" i="2"/>
  <c r="H25" i="2" s="1"/>
  <c r="Q17" i="2" l="1"/>
  <c r="R17" i="2" s="1"/>
  <c r="Q16" i="2"/>
  <c r="R16" i="2" s="1"/>
  <c r="T16" i="2" s="1"/>
  <c r="H17" i="2"/>
  <c r="J17" i="2" s="1"/>
  <c r="H16" i="2"/>
  <c r="J16" i="2" s="1"/>
  <c r="T17" i="2" l="1"/>
  <c r="G32" i="2" l="1"/>
  <c r="L32" i="2"/>
  <c r="V32" i="2" s="1"/>
  <c r="AF32" i="2" s="1"/>
  <c r="AP32" i="2" s="1"/>
  <c r="Q32" i="2"/>
  <c r="T30" i="2" s="1"/>
  <c r="AA32" i="2"/>
  <c r="AK32" i="2"/>
  <c r="AN30" i="2" s="1"/>
  <c r="AU32" i="2"/>
  <c r="AX30" i="2" s="1"/>
  <c r="G33" i="2"/>
  <c r="L33" i="2"/>
  <c r="V33" i="2" s="1"/>
  <c r="AF33" i="2" s="1"/>
  <c r="AP33" i="2" s="1"/>
  <c r="AA33" i="2"/>
  <c r="AK33" i="2"/>
  <c r="AU33" i="2"/>
  <c r="R21" i="2"/>
  <c r="T21" i="2" s="1"/>
  <c r="H21" i="2"/>
  <c r="J21" i="2"/>
  <c r="AT80" i="2"/>
  <c r="AR80" i="2"/>
  <c r="AQ80" i="2"/>
  <c r="AS77" i="2"/>
  <c r="AX64" i="2"/>
  <c r="AX54" i="2"/>
  <c r="AX49" i="2"/>
  <c r="AX43" i="2"/>
  <c r="AS25" i="2"/>
  <c r="AS20" i="2"/>
  <c r="AS19" i="2"/>
  <c r="AS18" i="2"/>
  <c r="AJ80" i="2"/>
  <c r="AH80" i="2"/>
  <c r="AG80" i="2"/>
  <c r="AI77" i="2"/>
  <c r="AN64" i="2"/>
  <c r="AN54" i="2"/>
  <c r="AN49" i="2"/>
  <c r="AN43" i="2"/>
  <c r="AI25" i="2"/>
  <c r="AI20" i="2"/>
  <c r="AI19" i="2"/>
  <c r="AI18" i="2"/>
  <c r="T54" i="2"/>
  <c r="AD54" i="2"/>
  <c r="AD30" i="2" l="1"/>
  <c r="J30" i="2"/>
  <c r="E20" i="2"/>
  <c r="G20" i="2"/>
  <c r="H20" i="2" s="1"/>
  <c r="J20" i="2" s="1"/>
  <c r="O20" i="2"/>
  <c r="P20" i="2"/>
  <c r="Q20" i="2" s="1"/>
  <c r="Y20" i="2"/>
  <c r="Z20" i="2" l="1"/>
  <c r="R20" i="2"/>
  <c r="T20" i="2" s="1"/>
  <c r="J43" i="2"/>
  <c r="AA20" i="2" l="1"/>
  <c r="AB20" i="2" s="1"/>
  <c r="AD20" i="2" s="1"/>
  <c r="AJ20" i="2"/>
  <c r="P19" i="2"/>
  <c r="Z19" i="2" s="1"/>
  <c r="AJ19" i="2" s="1"/>
  <c r="P18" i="2"/>
  <c r="Z18" i="2" s="1"/>
  <c r="AJ18" i="2" s="1"/>
  <c r="AK18" i="2" l="1"/>
  <c r="AT18" i="2"/>
  <c r="AU18" i="2" s="1"/>
  <c r="AK19" i="2"/>
  <c r="AT19" i="2"/>
  <c r="AU19" i="2" s="1"/>
  <c r="AV19" i="2" s="1"/>
  <c r="AX19" i="2" s="1"/>
  <c r="AK20" i="2"/>
  <c r="AT20" i="2"/>
  <c r="AU20" i="2" s="1"/>
  <c r="J54" i="2"/>
  <c r="AD43" i="2"/>
  <c r="AL20" i="2" l="1"/>
  <c r="AN20" i="2" s="1"/>
  <c r="AV20" i="2"/>
  <c r="AX20" i="2" s="1"/>
  <c r="AL19" i="2"/>
  <c r="AN19" i="2" s="1"/>
  <c r="AV18" i="2"/>
  <c r="AX18" i="2"/>
  <c r="AL18" i="2"/>
  <c r="AN18" i="2" s="1"/>
  <c r="J49" i="2"/>
  <c r="E18" i="2" l="1"/>
  <c r="G18" i="2"/>
  <c r="H18" i="2" s="1"/>
  <c r="O18" i="2"/>
  <c r="Q18" i="2"/>
  <c r="Y18" i="2"/>
  <c r="AA18" i="2"/>
  <c r="AB18" i="2" s="1"/>
  <c r="Y19" i="2"/>
  <c r="O19" i="2"/>
  <c r="G19" i="2"/>
  <c r="H19" i="2" s="1"/>
  <c r="E19" i="2"/>
  <c r="R18" i="2" l="1"/>
  <c r="T18" i="2" s="1"/>
  <c r="J18" i="2"/>
  <c r="AD18" i="2"/>
  <c r="J19" i="2"/>
  <c r="AD49" i="2"/>
  <c r="T49" i="2"/>
  <c r="Q19" i="2" l="1"/>
  <c r="R19" i="2" s="1"/>
  <c r="AA19" i="2"/>
  <c r="AB19" i="2" s="1"/>
  <c r="AD19" i="2" l="1"/>
  <c r="T19" i="2"/>
  <c r="Y25" i="2" l="1"/>
  <c r="P25" i="2"/>
  <c r="Q25" i="2" s="1"/>
  <c r="O25" i="2"/>
  <c r="Q26" i="2" l="1"/>
  <c r="R25" i="2"/>
  <c r="T25" i="2"/>
  <c r="H26" i="2"/>
  <c r="G26" i="2"/>
  <c r="Z25" i="2"/>
  <c r="AJ25" i="2" s="1"/>
  <c r="AT25" i="2" l="1"/>
  <c r="AU25" i="2" s="1"/>
  <c r="AV25" i="2" s="1"/>
  <c r="AK25" i="2"/>
  <c r="AL25" i="2" s="1"/>
  <c r="J25" i="2"/>
  <c r="J26" i="2" s="1"/>
  <c r="T26" i="2"/>
  <c r="R26" i="2"/>
  <c r="AA25" i="2"/>
  <c r="AB25" i="2" s="1"/>
  <c r="AK26" i="2" l="1"/>
  <c r="AL26" i="2"/>
  <c r="AV26" i="2"/>
  <c r="AU26" i="2"/>
  <c r="AB26" i="2"/>
  <c r="AA26" i="2"/>
  <c r="AX25" i="2" l="1"/>
  <c r="AX26" i="2" s="1"/>
  <c r="AN25" i="2"/>
  <c r="AN26" i="2" s="1"/>
  <c r="AD25" i="2"/>
  <c r="AD26" i="2" s="1"/>
  <c r="J64" i="2"/>
  <c r="Z16" i="2"/>
  <c r="AJ16" i="2" l="1"/>
  <c r="AA16" i="2"/>
  <c r="AB16" i="2" s="1"/>
  <c r="AA17" i="2"/>
  <c r="AB17" i="2" s="1"/>
  <c r="AD17" i="2" s="1"/>
  <c r="AT16" i="2"/>
  <c r="AU17" i="2" l="1"/>
  <c r="AV17" i="2" s="1"/>
  <c r="AX17" i="2" s="1"/>
  <c r="AU16" i="2"/>
  <c r="AK16" i="2"/>
  <c r="AK17" i="2"/>
  <c r="AL17" i="2" s="1"/>
  <c r="AN17" i="2" s="1"/>
  <c r="H22" i="2"/>
  <c r="H28" i="2" s="1"/>
  <c r="AK22" i="2" l="1"/>
  <c r="AK28" i="2" s="1"/>
  <c r="AU22" i="2"/>
  <c r="AU28" i="2" s="1"/>
  <c r="AL16" i="2"/>
  <c r="AL22" i="2" s="1"/>
  <c r="AL28" i="2" s="1"/>
  <c r="AV16" i="2"/>
  <c r="AV22" i="2" s="1"/>
  <c r="AV28" i="2" s="1"/>
  <c r="D36" i="3"/>
  <c r="C36" i="3"/>
  <c r="AX16" i="2" l="1"/>
  <c r="AX22" i="2" s="1"/>
  <c r="AX28" i="2" s="1"/>
  <c r="AN16" i="2"/>
  <c r="AN22" i="2" s="1"/>
  <c r="AN28" i="2" s="1"/>
  <c r="B23" i="3"/>
  <c r="Y77" i="2"/>
  <c r="P22" i="2"/>
  <c r="Z22" i="2" s="1"/>
  <c r="AJ22" i="2" s="1"/>
  <c r="AT22" i="2" s="1"/>
  <c r="C80" i="2"/>
  <c r="P69" i="2"/>
  <c r="Z69" i="2" s="1"/>
  <c r="AJ69" i="2" s="1"/>
  <c r="AT69" i="2" s="1"/>
  <c r="L71" i="2"/>
  <c r="V71" i="2" s="1"/>
  <c r="AF71" i="2" s="1"/>
  <c r="AP71" i="2" s="1"/>
  <c r="P26" i="2"/>
  <c r="Z26" i="2" s="1"/>
  <c r="AJ26" i="2" s="1"/>
  <c r="AT26" i="2" s="1"/>
  <c r="L24" i="2"/>
  <c r="V24" i="2" s="1"/>
  <c r="AF24" i="2" s="1"/>
  <c r="AP24" i="2" s="1"/>
  <c r="L15" i="2"/>
  <c r="V15" i="2" s="1"/>
  <c r="AF15" i="2" s="1"/>
  <c r="AP15" i="2" s="1"/>
  <c r="B25" i="3"/>
  <c r="J39" i="2"/>
  <c r="J35" i="2"/>
  <c r="M41" i="2"/>
  <c r="W41" i="2" s="1"/>
  <c r="AG41" i="2" s="1"/>
  <c r="AQ41" i="2" s="1"/>
  <c r="M40" i="2"/>
  <c r="W40" i="2" s="1"/>
  <c r="AG40" i="2" s="1"/>
  <c r="W37" i="2"/>
  <c r="L41" i="2"/>
  <c r="V41" i="2" s="1"/>
  <c r="AF41" i="2" s="1"/>
  <c r="AP41" i="2" s="1"/>
  <c r="L40" i="2"/>
  <c r="V40" i="2" s="1"/>
  <c r="AF40" i="2" s="1"/>
  <c r="AP40" i="2" s="1"/>
  <c r="V37" i="2"/>
  <c r="AF37" i="2" s="1"/>
  <c r="AP37" i="2" s="1"/>
  <c r="Z80" i="2"/>
  <c r="X80" i="2"/>
  <c r="W80" i="2"/>
  <c r="P80" i="2"/>
  <c r="N80" i="2"/>
  <c r="M80" i="2"/>
  <c r="T64" i="2" s="1"/>
  <c r="C31" i="3" s="1"/>
  <c r="F80" i="2"/>
  <c r="D80" i="2"/>
  <c r="B36" i="3" s="1"/>
  <c r="A4" i="3"/>
  <c r="AQ40" i="2" l="1"/>
  <c r="AX39" i="2" s="1"/>
  <c r="AN39" i="2"/>
  <c r="AD35" i="2"/>
  <c r="D19" i="3" s="1"/>
  <c r="AG37" i="2"/>
  <c r="B21" i="3"/>
  <c r="B19" i="3"/>
  <c r="D25" i="3"/>
  <c r="C17" i="3"/>
  <c r="T39" i="2"/>
  <c r="C21" i="3" s="1"/>
  <c r="AD39" i="2"/>
  <c r="D21" i="3" s="1"/>
  <c r="T35" i="2"/>
  <c r="C19" i="3" s="1"/>
  <c r="B17" i="3"/>
  <c r="T43" i="2"/>
  <c r="G22" i="2"/>
  <c r="G28" i="2" s="1"/>
  <c r="AD64" i="2"/>
  <c r="D31" i="3" s="1"/>
  <c r="B31" i="3"/>
  <c r="D23" i="3"/>
  <c r="C25" i="3"/>
  <c r="D17" i="3"/>
  <c r="Q22" i="2"/>
  <c r="AN35" i="2" l="1"/>
  <c r="AQ37" i="2"/>
  <c r="AX35" i="2" s="1"/>
  <c r="AX62" i="2" s="1"/>
  <c r="AN62" i="2"/>
  <c r="J22" i="2"/>
  <c r="B27" i="3"/>
  <c r="C23" i="3"/>
  <c r="R22" i="2"/>
  <c r="AD16" i="2"/>
  <c r="AA22" i="2"/>
  <c r="AA28" i="2" s="1"/>
  <c r="AB22" i="2"/>
  <c r="T22" i="2"/>
  <c r="Q28" i="2"/>
  <c r="B11" i="3" l="1"/>
  <c r="J28" i="2"/>
  <c r="J62" i="2" s="1"/>
  <c r="C71" i="2" s="1"/>
  <c r="AX67" i="2"/>
  <c r="AX63" i="2"/>
  <c r="AQ71" i="2"/>
  <c r="AX69" i="2" s="1"/>
  <c r="AN67" i="2"/>
  <c r="AG71" i="2"/>
  <c r="AN69" i="2" s="1"/>
  <c r="AN63" i="2"/>
  <c r="C11" i="3"/>
  <c r="T28" i="2"/>
  <c r="B13" i="3"/>
  <c r="AD22" i="2"/>
  <c r="R28" i="2"/>
  <c r="AB28" i="2"/>
  <c r="C27" i="3"/>
  <c r="J63" i="2" l="1"/>
  <c r="AX71" i="2"/>
  <c r="B15" i="3"/>
  <c r="B29" i="3" s="1"/>
  <c r="B33" i="3" s="1"/>
  <c r="B42" i="3" s="1"/>
  <c r="AN71" i="2"/>
  <c r="J67" i="2"/>
  <c r="D11" i="3"/>
  <c r="AD28" i="2"/>
  <c r="D27" i="3"/>
  <c r="J69" i="2" l="1"/>
  <c r="J71" i="2" s="1"/>
  <c r="C13" i="3"/>
  <c r="C15" i="3" s="1"/>
  <c r="C29" i="3" s="1"/>
  <c r="C33" i="3" s="1"/>
  <c r="C42" i="3" s="1"/>
  <c r="D13" i="3"/>
  <c r="D15" i="3" s="1"/>
  <c r="D29" i="3" s="1"/>
  <c r="D33" i="3" s="1"/>
  <c r="D42" i="3" s="1"/>
  <c r="B35" i="3" l="1"/>
  <c r="B40" i="3"/>
  <c r="T62" i="2"/>
  <c r="T63" i="2" l="1"/>
  <c r="T67" i="2"/>
  <c r="M71" i="2"/>
  <c r="B38" i="3"/>
  <c r="AD62" i="2"/>
  <c r="C40" i="3" l="1"/>
  <c r="T69" i="2"/>
  <c r="T71" i="2" s="1"/>
  <c r="W71" i="2"/>
  <c r="AD69" i="2" s="1"/>
  <c r="AD63" i="2"/>
  <c r="AD67" i="2"/>
  <c r="AD71" i="2" l="1"/>
  <c r="C35" i="3"/>
  <c r="D40" i="3"/>
  <c r="C38" i="3" l="1"/>
  <c r="D35" i="3"/>
  <c r="D38" i="3" s="1"/>
</calcChain>
</file>

<file path=xl/sharedStrings.xml><?xml version="1.0" encoding="utf-8"?>
<sst xmlns="http://schemas.openxmlformats.org/spreadsheetml/2006/main" count="405" uniqueCount="111">
  <si>
    <t>Budget Template</t>
  </si>
  <si>
    <t>Title</t>
  </si>
  <si>
    <t>Example data is included to illustrate template.</t>
  </si>
  <si>
    <t xml:space="preserve">YEAR ONE:   </t>
  </si>
  <si>
    <t>7/1/2025 - 6/30/2026</t>
  </si>
  <si>
    <t xml:space="preserve">                                                YEAR TWO:  7/1/2026 - 6/30/2027		</t>
  </si>
  <si>
    <t xml:space="preserve">YEAR THREE:   7/1/2027 - 6/30/2028	</t>
  </si>
  <si>
    <t xml:space="preserve">YEAR FOUR:   7/1/2028 - 6/30/2029	</t>
  </si>
  <si>
    <t>YEAR FIVE:   7/1/2029 - 6/30/2030</t>
  </si>
  <si>
    <t xml:space="preserve">PERSON </t>
  </si>
  <si>
    <t>SALARY</t>
  </si>
  <si>
    <t xml:space="preserve">FRINGE </t>
  </si>
  <si>
    <t>NAME</t>
  </si>
  <si>
    <t>ROLE</t>
  </si>
  <si>
    <t>% EFFORT</t>
  </si>
  <si>
    <t>MONTHS</t>
  </si>
  <si>
    <t>BASE SALARY</t>
  </si>
  <si>
    <t>REQUESTED</t>
  </si>
  <si>
    <t>BENEFITS</t>
  </si>
  <si>
    <t>TOTALS</t>
  </si>
  <si>
    <t>Note that salary is restricted at 90K</t>
  </si>
  <si>
    <t>Personnel</t>
  </si>
  <si>
    <t>What should we do with the salary given that it may have to decrease over time for summer? Don't want to look like we are taking effort off of the grant</t>
  </si>
  <si>
    <t>Faculty/Staff</t>
  </si>
  <si>
    <t>KEY PERSONNEL</t>
  </si>
  <si>
    <t>PI Name</t>
  </si>
  <si>
    <t>PI</t>
  </si>
  <si>
    <t>Name</t>
  </si>
  <si>
    <t>Co-I</t>
  </si>
  <si>
    <t>Other significant contributor (Primary Mentor)</t>
  </si>
  <si>
    <t>Other significant contributor (Co-Mentor)</t>
  </si>
  <si>
    <t>KEY PERSONNEL TOTAL</t>
  </si>
  <si>
    <t>OTHER PERSONNEL</t>
  </si>
  <si>
    <t>TBN</t>
  </si>
  <si>
    <t xml:space="preserve">Research Assistant </t>
  </si>
  <si>
    <t>OTHER PERSONNEL TOTAL</t>
  </si>
  <si>
    <t>TOTAL</t>
  </si>
  <si>
    <t>CONSULTANTS</t>
  </si>
  <si>
    <t>specify name, hourly rate and function in the budget justification.</t>
  </si>
  <si>
    <t>Rate</t>
  </si>
  <si>
    <t># hours</t>
  </si>
  <si>
    <t># Days</t>
  </si>
  <si>
    <t>Total</t>
  </si>
  <si>
    <t>EQUIPMENT</t>
  </si>
  <si>
    <t>None</t>
  </si>
  <si>
    <t>PATIENT CARE COSTS</t>
  </si>
  <si>
    <t>SUPPLIES</t>
  </si>
  <si>
    <t>Server maintenance</t>
  </si>
  <si>
    <t xml:space="preserve">Recruitment services/materials </t>
  </si>
  <si>
    <t>Saliva sample collection supplies</t>
  </si>
  <si>
    <t>TRAVEL</t>
  </si>
  <si>
    <t>Domestic</t>
  </si>
  <si>
    <t>Foreign</t>
  </si>
  <si>
    <t>OTHER EXPENSES</t>
  </si>
  <si>
    <t>Subject incentives ($X for XX subjects)</t>
  </si>
  <si>
    <t>Scientific training and career development workshops</t>
  </si>
  <si>
    <t>Publication costs</t>
  </si>
  <si>
    <t>SUBTOTAL DIRECT COST</t>
  </si>
  <si>
    <t xml:space="preserve"> SUBTOTAL DIRECT COST</t>
  </si>
  <si>
    <t>SUBTOTAL DIRECT COST (MINUS PI EFFORT)</t>
  </si>
  <si>
    <t>SUBCONTRACT COST</t>
  </si>
  <si>
    <t>TOTAL SUBCONTRACT COST</t>
  </si>
  <si>
    <t>Direct</t>
  </si>
  <si>
    <t>Indirect</t>
  </si>
  <si>
    <t>TOTAL DIRECT COST</t>
  </si>
  <si>
    <t>TOTAL INDIRECT COST @</t>
  </si>
  <si>
    <t>MTDC BASE</t>
  </si>
  <si>
    <t>TOTAL PROJECT COST</t>
  </si>
  <si>
    <t>SUBCONTRACT BREAKDOWN</t>
  </si>
  <si>
    <t>ENTER</t>
  </si>
  <si>
    <t>amount to include</t>
  </si>
  <si>
    <t>DIRECT</t>
  </si>
  <si>
    <t>INDIRECT</t>
  </si>
  <si>
    <t>in MTDC base</t>
  </si>
  <si>
    <t>name</t>
  </si>
  <si>
    <t>only the first 25 K of each sub</t>
  </si>
  <si>
    <t>Note: this is an example from a specific proposal and not all components are requirements of the K01 application</t>
  </si>
  <si>
    <t>Year 1</t>
  </si>
  <si>
    <t>Year 2</t>
  </si>
  <si>
    <t>Year 3</t>
  </si>
  <si>
    <t>Year 4</t>
  </si>
  <si>
    <t>Year 5</t>
  </si>
  <si>
    <t>0-3 Months</t>
  </si>
  <si>
    <t>4-8 Months</t>
  </si>
  <si>
    <t>9-12 Months</t>
  </si>
  <si>
    <t>Scientific Progress</t>
  </si>
  <si>
    <t>Recruit and Hire RA/Tech</t>
  </si>
  <si>
    <t>IRB Amendments (as needed)</t>
  </si>
  <si>
    <t>Draft and Submit Preregistered Protocol Paper</t>
  </si>
  <si>
    <t>Paradigm Setup and Phantom Scanning</t>
  </si>
  <si>
    <t>Recruitment and Enrollment</t>
  </si>
  <si>
    <t>Active Data Collection</t>
  </si>
  <si>
    <t>Data QA, QC, and Preprocessing</t>
  </si>
  <si>
    <t>Data Analysis</t>
  </si>
  <si>
    <t>Manuscript Writing</t>
  </si>
  <si>
    <t>Foundation/Other Grant Application</t>
  </si>
  <si>
    <t>R01 Development, Submission, and Resubmission</t>
  </si>
  <si>
    <t>Training Progress</t>
  </si>
  <si>
    <t>DRAFT - Budget Template - Federal Summary</t>
  </si>
  <si>
    <t>SUMMARY</t>
  </si>
  <si>
    <t>YEAR ONE</t>
  </si>
  <si>
    <t>YEAR TWO</t>
  </si>
  <si>
    <t>YEAR THREE</t>
  </si>
  <si>
    <t>TOTAL PERSONNEL</t>
  </si>
  <si>
    <t>PATIENT COSTS</t>
  </si>
  <si>
    <t>OTHER EXPENSE</t>
  </si>
  <si>
    <t>SUBTOTAL DIRECT COSTS</t>
  </si>
  <si>
    <t>SUBCONTRACTS</t>
  </si>
  <si>
    <t>INDIRECT COST</t>
  </si>
  <si>
    <t>Sub indirects</t>
  </si>
  <si>
    <t>Directs without sub indirects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</si>
</sst>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quot;$&quot;#,##0"/>
  </numFmts>
  <fonts count="27">
    <font>
      <sz val="10"/>
      <name val="Arial"/>
    </font>
    <font>
      <sz val="10"/>
      <name val="Arial"/>
      <family val="2"/>
    </font>
    <font>
      <sz val="10"/>
      <name val="Times New Roman"/>
      <family val="1"/>
    </font>
    <font>
      <u/>
      <sz val="10"/>
      <name val="Times New Roman"/>
      <family val="1"/>
    </font>
    <font>
      <b/>
      <sz val="10"/>
      <name val="Times New Roman"/>
      <family val="1"/>
    </font>
    <font>
      <b/>
      <sz val="11"/>
      <name val="Times New Roman"/>
      <family val="1"/>
    </font>
    <font>
      <sz val="12"/>
      <name val="Times New Roman"/>
      <family val="1"/>
    </font>
    <font>
      <b/>
      <sz val="12"/>
      <name val="Times New Roman"/>
      <family val="1"/>
    </font>
    <font>
      <b/>
      <u/>
      <sz val="10"/>
      <name val="Times New Roman"/>
      <family val="1"/>
    </font>
    <font>
      <b/>
      <sz val="13"/>
      <color indexed="62"/>
      <name val="Times New Roman"/>
      <family val="1"/>
    </font>
    <font>
      <sz val="12"/>
      <color theme="1"/>
      <name val="Calibri"/>
      <family val="2"/>
      <scheme val="minor"/>
    </font>
    <font>
      <sz val="10"/>
      <name val="Arial"/>
      <family val="2"/>
    </font>
    <font>
      <sz val="10"/>
      <color theme="1"/>
      <name val="Arial"/>
      <family val="2"/>
    </font>
    <font>
      <b/>
      <sz val="13"/>
      <color theme="1"/>
      <name val="Times New Roman"/>
      <family val="1"/>
    </font>
    <font>
      <sz val="10"/>
      <color theme="1"/>
      <name val="Times New Roman"/>
      <family val="1"/>
    </font>
    <font>
      <b/>
      <sz val="12"/>
      <name val="Calibri"/>
      <family val="2"/>
    </font>
    <font>
      <sz val="11"/>
      <color rgb="FF212121"/>
      <name val="Calibri"/>
      <family val="2"/>
    </font>
    <font>
      <sz val="11"/>
      <color rgb="FF595959"/>
      <name val="Arial"/>
      <family val="2"/>
    </font>
    <font>
      <sz val="11"/>
      <color rgb="FF212121"/>
      <name val="Arial"/>
      <family val="2"/>
    </font>
    <font>
      <sz val="12"/>
      <name val="Calibri"/>
      <family val="2"/>
    </font>
    <font>
      <sz val="10"/>
      <color rgb="FFFF0000"/>
      <name val="Times New Roman"/>
      <family val="1"/>
    </font>
    <font>
      <b/>
      <sz val="10"/>
      <name val="Arial"/>
      <family val="2"/>
    </font>
    <font>
      <b/>
      <u/>
      <sz val="10"/>
      <name val="Arial"/>
      <family val="2"/>
    </font>
    <font>
      <b/>
      <i/>
      <u/>
      <sz val="10"/>
      <name val="Arial"/>
      <family val="2"/>
    </font>
    <font>
      <sz val="10"/>
      <color rgb="FFFF0000"/>
      <name val="Arial"/>
      <family val="2"/>
    </font>
    <font>
      <sz val="12"/>
      <color rgb="FFFF0000"/>
      <name val="Aptos"/>
      <family val="2"/>
    </font>
    <font>
      <b/>
      <sz val="10"/>
      <color rgb="FFFF0000"/>
      <name val="Arial"/>
      <family val="2"/>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46"/>
        <bgColor indexed="64"/>
      </patternFill>
    </fill>
    <fill>
      <patternFill patternType="solid">
        <fgColor indexed="42"/>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xf numFmtId="43" fontId="11" fillId="0" borderId="0" applyFont="0" applyFill="0" applyBorder="0" applyAlignment="0" applyProtection="0"/>
    <xf numFmtId="9" fontId="11" fillId="0" borderId="0" applyFont="0" applyFill="0" applyBorder="0" applyAlignment="0" applyProtection="0"/>
  </cellStyleXfs>
  <cellXfs count="83">
    <xf numFmtId="0" fontId="0" fillId="0" borderId="0" xfId="0"/>
    <xf numFmtId="4" fontId="2" fillId="0" borderId="0" xfId="0" applyNumberFormat="1" applyFont="1"/>
    <xf numFmtId="4" fontId="2" fillId="0" borderId="1" xfId="0" applyNumberFormat="1" applyFont="1" applyBorder="1"/>
    <xf numFmtId="0" fontId="2" fillId="0" borderId="0" xfId="0" applyFont="1"/>
    <xf numFmtId="4" fontId="2" fillId="0" borderId="0" xfId="0" applyNumberFormat="1" applyFont="1" applyAlignment="1">
      <alignment horizontal="right"/>
    </xf>
    <xf numFmtId="4" fontId="2" fillId="0" borderId="2" xfId="0" applyNumberFormat="1" applyFont="1" applyBorder="1"/>
    <xf numFmtId="4" fontId="2" fillId="0" borderId="2" xfId="0" applyNumberFormat="1" applyFont="1" applyBorder="1" applyAlignment="1">
      <alignment horizontal="center"/>
    </xf>
    <xf numFmtId="4" fontId="2" fillId="0" borderId="3" xfId="0" applyNumberFormat="1" applyFont="1" applyBorder="1" applyAlignment="1">
      <alignment horizontal="center"/>
    </xf>
    <xf numFmtId="4" fontId="2" fillId="0" borderId="4" xfId="0" applyNumberFormat="1" applyFont="1" applyBorder="1" applyAlignment="1">
      <alignment horizontal="center"/>
    </xf>
    <xf numFmtId="4" fontId="2" fillId="0" borderId="5" xfId="0" applyNumberFormat="1" applyFont="1" applyBorder="1" applyAlignment="1">
      <alignment horizontal="center"/>
    </xf>
    <xf numFmtId="4" fontId="2" fillId="0" borderId="6" xfId="0" applyNumberFormat="1" applyFont="1" applyBorder="1" applyAlignment="1">
      <alignment horizontal="center"/>
    </xf>
    <xf numFmtId="4" fontId="2" fillId="0" borderId="0" xfId="0" applyNumberFormat="1" applyFont="1" applyAlignment="1">
      <alignment horizontal="center"/>
    </xf>
    <xf numFmtId="10" fontId="2" fillId="0" borderId="0" xfId="3" applyNumberFormat="1" applyFont="1" applyBorder="1"/>
    <xf numFmtId="0" fontId="2" fillId="0" borderId="8" xfId="0" applyFont="1" applyBorder="1"/>
    <xf numFmtId="4" fontId="3" fillId="0" borderId="0" xfId="0" applyNumberFormat="1" applyFont="1"/>
    <xf numFmtId="1" fontId="4" fillId="2" borderId="0" xfId="0" applyNumberFormat="1" applyFont="1" applyFill="1" applyAlignment="1">
      <alignment horizontal="center"/>
    </xf>
    <xf numFmtId="0" fontId="4" fillId="2" borderId="0" xfId="0" applyFont="1" applyFill="1" applyAlignment="1">
      <alignment horizontal="center"/>
    </xf>
    <xf numFmtId="4" fontId="2" fillId="4" borderId="0" xfId="0" applyNumberFormat="1" applyFont="1" applyFill="1" applyAlignment="1">
      <alignment horizontal="center"/>
    </xf>
    <xf numFmtId="4" fontId="2" fillId="4" borderId="0" xfId="0" applyNumberFormat="1" applyFont="1" applyFill="1"/>
    <xf numFmtId="4" fontId="3" fillId="4" borderId="0" xfId="0" applyNumberFormat="1" applyFont="1" applyFill="1"/>
    <xf numFmtId="0" fontId="6" fillId="0" borderId="0" xfId="0" applyFont="1"/>
    <xf numFmtId="4" fontId="7" fillId="0" borderId="0" xfId="0" applyNumberFormat="1" applyFont="1"/>
    <xf numFmtId="164" fontId="2" fillId="0" borderId="0" xfId="1" applyNumberFormat="1" applyFont="1"/>
    <xf numFmtId="0" fontId="4" fillId="0" borderId="0" xfId="0" applyFont="1" applyAlignment="1">
      <alignment horizontal="right"/>
    </xf>
    <xf numFmtId="0" fontId="4" fillId="0" borderId="0" xfId="0" applyFont="1"/>
    <xf numFmtId="4" fontId="4" fillId="0" borderId="0" xfId="0" applyNumberFormat="1" applyFont="1"/>
    <xf numFmtId="4" fontId="4" fillId="0" borderId="0" xfId="0" applyNumberFormat="1" applyFont="1" applyAlignment="1">
      <alignment horizontal="right"/>
    </xf>
    <xf numFmtId="4" fontId="2" fillId="0" borderId="2" xfId="0" applyNumberFormat="1" applyFont="1" applyBorder="1" applyAlignment="1">
      <alignment horizontal="center" vertical="center"/>
    </xf>
    <xf numFmtId="2" fontId="2" fillId="0" borderId="0" xfId="3" applyNumberFormat="1" applyFont="1" applyBorder="1"/>
    <xf numFmtId="4" fontId="8" fillId="0" borderId="0" xfId="0" applyNumberFormat="1" applyFont="1"/>
    <xf numFmtId="0" fontId="2" fillId="0" borderId="0" xfId="0" applyFont="1" applyAlignment="1">
      <alignment horizontal="right"/>
    </xf>
    <xf numFmtId="0" fontId="9" fillId="0" borderId="0" xfId="0" applyFont="1"/>
    <xf numFmtId="0" fontId="5" fillId="0" borderId="0" xfId="0" applyFont="1"/>
    <xf numFmtId="44" fontId="2" fillId="0" borderId="0" xfId="2" applyFont="1" applyFill="1"/>
    <xf numFmtId="0" fontId="13" fillId="0" borderId="0" xfId="0" applyFont="1"/>
    <xf numFmtId="0" fontId="12" fillId="0" borderId="0" xfId="0" applyFont="1"/>
    <xf numFmtId="4" fontId="14" fillId="0" borderId="0" xfId="0" applyNumberFormat="1" applyFont="1"/>
    <xf numFmtId="0" fontId="14" fillId="0" borderId="0" xfId="0" applyFont="1"/>
    <xf numFmtId="165" fontId="14" fillId="0" borderId="0" xfId="0" applyNumberFormat="1" applyFont="1"/>
    <xf numFmtId="44" fontId="14" fillId="0" borderId="0" xfId="2" applyFont="1" applyFill="1"/>
    <xf numFmtId="4" fontId="4" fillId="0" borderId="0" xfId="0" applyNumberFormat="1" applyFont="1" applyAlignment="1">
      <alignment horizontal="center"/>
    </xf>
    <xf numFmtId="10" fontId="2" fillId="0" borderId="0" xfId="3" applyNumberFormat="1" applyFont="1" applyFill="1" applyBorder="1"/>
    <xf numFmtId="0" fontId="1" fillId="0" borderId="0" xfId="0" applyFont="1"/>
    <xf numFmtId="4" fontId="2" fillId="0" borderId="0" xfId="0" applyNumberFormat="1" applyFont="1" applyAlignment="1">
      <alignment horizontal="left"/>
    </xf>
    <xf numFmtId="0" fontId="15" fillId="0" borderId="0" xfId="0" applyFont="1" applyAlignment="1">
      <alignment vertical="center"/>
    </xf>
    <xf numFmtId="4" fontId="4" fillId="0" borderId="0" xfId="0" applyNumberFormat="1" applyFont="1" applyAlignment="1">
      <alignment horizontal="left"/>
    </xf>
    <xf numFmtId="0" fontId="16" fillId="0" borderId="0" xfId="0" applyFont="1"/>
    <xf numFmtId="165" fontId="12" fillId="0" borderId="0" xfId="0" applyNumberFormat="1" applyFont="1"/>
    <xf numFmtId="0" fontId="17" fillId="0" borderId="0" xfId="0" applyFont="1"/>
    <xf numFmtId="0" fontId="18" fillId="0" borderId="0" xfId="0" applyFont="1"/>
    <xf numFmtId="4" fontId="7" fillId="0" borderId="7" xfId="0" applyNumberFormat="1" applyFont="1" applyBorder="1"/>
    <xf numFmtId="0" fontId="19" fillId="0" borderId="0" xfId="0" applyFont="1" applyAlignment="1">
      <alignment vertical="center"/>
    </xf>
    <xf numFmtId="4" fontId="20" fillId="0" borderId="0" xfId="0" applyNumberFormat="1" applyFont="1" applyAlignment="1">
      <alignment horizontal="right"/>
    </xf>
    <xf numFmtId="10" fontId="2" fillId="0" borderId="0" xfId="0" applyNumberFormat="1" applyFont="1"/>
    <xf numFmtId="2" fontId="2" fillId="0" borderId="0" xfId="0" applyNumberFormat="1" applyFont="1"/>
    <xf numFmtId="0" fontId="0" fillId="6" borderId="0" xfId="0" applyFill="1"/>
    <xf numFmtId="0" fontId="21" fillId="0" borderId="0" xfId="0" applyFont="1"/>
    <xf numFmtId="0" fontId="23" fillId="0" borderId="0" xfId="0" applyFont="1"/>
    <xf numFmtId="0" fontId="24" fillId="0" borderId="0" xfId="0" applyFont="1"/>
    <xf numFmtId="0" fontId="0" fillId="7" borderId="0" xfId="0" applyFill="1"/>
    <xf numFmtId="3" fontId="2" fillId="0" borderId="0" xfId="0" applyNumberFormat="1" applyFont="1"/>
    <xf numFmtId="3" fontId="4" fillId="0" borderId="0" xfId="0" applyNumberFormat="1" applyFont="1" applyAlignment="1">
      <alignment horizontal="right"/>
    </xf>
    <xf numFmtId="3" fontId="4" fillId="0" borderId="0" xfId="0" applyNumberFormat="1" applyFont="1"/>
    <xf numFmtId="3" fontId="8" fillId="0" borderId="0" xfId="0" applyNumberFormat="1" applyFont="1"/>
    <xf numFmtId="3" fontId="2" fillId="0" borderId="0" xfId="0" applyNumberFormat="1" applyFont="1" applyAlignment="1">
      <alignment horizontal="right"/>
    </xf>
    <xf numFmtId="3" fontId="2" fillId="0" borderId="0" xfId="1" applyNumberFormat="1" applyFont="1"/>
    <xf numFmtId="3" fontId="2" fillId="0" borderId="0" xfId="2" applyNumberFormat="1" applyFont="1"/>
    <xf numFmtId="3" fontId="2" fillId="0" borderId="0" xfId="0" applyNumberFormat="1" applyFont="1" applyAlignment="1">
      <alignment horizontal="left"/>
    </xf>
    <xf numFmtId="3" fontId="2" fillId="0" borderId="7" xfId="0" applyNumberFormat="1" applyFont="1" applyBorder="1"/>
    <xf numFmtId="9" fontId="4" fillId="5" borderId="0" xfId="3" applyFont="1" applyFill="1" applyAlignment="1">
      <alignment horizontal="right"/>
    </xf>
    <xf numFmtId="0" fontId="25" fillId="0" borderId="0" xfId="0" applyFont="1" applyAlignment="1">
      <alignment vertical="center"/>
    </xf>
    <xf numFmtId="0" fontId="26" fillId="0" borderId="0" xfId="0" applyFont="1"/>
    <xf numFmtId="3" fontId="2" fillId="0" borderId="0" xfId="0" applyNumberFormat="1" applyFont="1" applyAlignment="1">
      <alignment horizontal="right"/>
    </xf>
    <xf numFmtId="4" fontId="7" fillId="3" borderId="0" xfId="0" applyNumberFormat="1" applyFont="1" applyFill="1" applyAlignment="1">
      <alignment horizontal="center"/>
    </xf>
    <xf numFmtId="4" fontId="2" fillId="0" borderId="0" xfId="0" applyNumberFormat="1" applyFont="1" applyAlignment="1">
      <alignment horizontal="left"/>
    </xf>
    <xf numFmtId="14" fontId="4" fillId="0" borderId="0" xfId="0" applyNumberFormat="1" applyFont="1" applyAlignment="1">
      <alignment horizontal="left"/>
    </xf>
    <xf numFmtId="14" fontId="2" fillId="0" borderId="0" xfId="0" applyNumberFormat="1" applyFont="1" applyAlignment="1">
      <alignment horizontal="left"/>
    </xf>
    <xf numFmtId="0" fontId="22" fillId="0" borderId="0" xfId="0" applyFont="1" applyAlignment="1">
      <alignment horizontal="center"/>
    </xf>
    <xf numFmtId="4" fontId="4" fillId="0" borderId="0" xfId="0" applyNumberFormat="1" applyFont="1" applyAlignment="1">
      <alignment horizontal="center"/>
    </xf>
    <xf numFmtId="0" fontId="4" fillId="0" borderId="0" xfId="0" applyFont="1" applyAlignment="1">
      <alignment horizontal="center"/>
    </xf>
    <xf numFmtId="4" fontId="2" fillId="5" borderId="0" xfId="0" applyNumberFormat="1" applyFont="1" applyFill="1" applyAlignment="1">
      <alignment horizontal="center"/>
    </xf>
    <xf numFmtId="0" fontId="2" fillId="5" borderId="0" xfId="0" applyFont="1" applyFill="1" applyAlignment="1">
      <alignment horizontal="center"/>
    </xf>
    <xf numFmtId="0" fontId="5" fillId="0" borderId="0" xfId="0" applyFont="1" applyAlignment="1">
      <alignment horizontal="center"/>
    </xf>
  </cellXfs>
  <cellStyles count="8">
    <cellStyle name="Comma" xfId="1" builtinId="3"/>
    <cellStyle name="Comma 2" xfId="6" xr:uid="{00000000-0005-0000-0000-000001000000}"/>
    <cellStyle name="Currency" xfId="2" builtinId="4"/>
    <cellStyle name="Normal" xfId="0" builtinId="0"/>
    <cellStyle name="Normal 2" xfId="5" xr:uid="{00000000-0005-0000-0000-000004000000}"/>
    <cellStyle name="Normal 3" xfId="4" xr:uid="{00000000-0005-0000-0000-000005000000}"/>
    <cellStyle name="Percent" xfId="3" builtinId="5"/>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X105"/>
  <sheetViews>
    <sheetView topLeftCell="V6" zoomScale="45" zoomScaleNormal="90" zoomScaleSheetLayoutView="80" workbookViewId="0">
      <selection activeCell="AJ17" sqref="AJ17"/>
    </sheetView>
  </sheetViews>
  <sheetFormatPr defaultColWidth="9.140625" defaultRowHeight="12.95"/>
  <cols>
    <col min="1" max="1" width="9" style="1" customWidth="1"/>
    <col min="2" max="2" width="46.42578125" style="1" bestFit="1" customWidth="1"/>
    <col min="3" max="3" width="30.42578125" style="1" customWidth="1"/>
    <col min="4" max="4" width="12.42578125" style="1" customWidth="1"/>
    <col min="5" max="5" width="10.42578125" style="1" customWidth="1"/>
    <col min="6" max="8" width="14.42578125" style="1" customWidth="1"/>
    <col min="9" max="9" width="7.140625" style="1" bestFit="1" customWidth="1"/>
    <col min="10" max="10" width="14.42578125" style="1" customWidth="1"/>
    <col min="11" max="11" width="9.140625" style="1"/>
    <col min="12" max="12" width="60.140625" style="1" bestFit="1" customWidth="1"/>
    <col min="13" max="13" width="21.42578125" style="1" customWidth="1"/>
    <col min="14" max="14" width="14.42578125" style="1" customWidth="1"/>
    <col min="15" max="15" width="12" style="1" customWidth="1"/>
    <col min="16" max="18" width="14.42578125" style="1" customWidth="1"/>
    <col min="19" max="19" width="6.42578125" style="1" bestFit="1" customWidth="1"/>
    <col min="20" max="20" width="14.42578125" style="1" customWidth="1"/>
    <col min="21" max="21" width="9.140625" style="1"/>
    <col min="22" max="22" width="60.140625" style="1" bestFit="1" customWidth="1"/>
    <col min="23" max="23" width="20.42578125" style="1" customWidth="1"/>
    <col min="24" max="24" width="13.42578125" style="1" customWidth="1"/>
    <col min="25" max="25" width="10.42578125" style="1" customWidth="1"/>
    <col min="26" max="28" width="14.42578125" style="1" customWidth="1"/>
    <col min="29" max="29" width="8" style="1" customWidth="1"/>
    <col min="30" max="30" width="14.42578125" style="1" customWidth="1"/>
    <col min="31" max="31" width="9.140625" style="1"/>
    <col min="32" max="32" width="60.140625" style="1" bestFit="1" customWidth="1"/>
    <col min="33" max="33" width="20.42578125" style="1" customWidth="1"/>
    <col min="34" max="34" width="13.42578125" style="1" customWidth="1"/>
    <col min="35" max="35" width="10.42578125" style="1" customWidth="1"/>
    <col min="36" max="38" width="14.42578125" style="1" customWidth="1"/>
    <col min="39" max="39" width="8" style="1" customWidth="1"/>
    <col min="40" max="40" width="14.42578125" style="1" customWidth="1"/>
    <col min="41" max="41" width="9.140625" style="1"/>
    <col min="42" max="42" width="60.140625" style="1" bestFit="1" customWidth="1"/>
    <col min="43" max="43" width="20.42578125" style="1" customWidth="1"/>
    <col min="44" max="44" width="13.42578125" style="1" customWidth="1"/>
    <col min="45" max="45" width="10.42578125" style="1" customWidth="1"/>
    <col min="46" max="48" width="14.42578125" style="1" customWidth="1"/>
    <col min="49" max="49" width="8" style="1" customWidth="1"/>
    <col min="50" max="50" width="14.42578125" style="1" customWidth="1"/>
    <col min="51" max="16384" width="9.140625" style="1"/>
  </cols>
  <sheetData>
    <row r="2" spans="1:50" ht="16.5">
      <c r="B2" s="34" t="s">
        <v>0</v>
      </c>
      <c r="N2" s="31"/>
      <c r="X2" s="31"/>
      <c r="AH2" s="31"/>
      <c r="AR2" s="31"/>
    </row>
    <row r="3" spans="1:50" ht="16.5">
      <c r="B3" s="34" t="s">
        <v>1</v>
      </c>
    </row>
    <row r="4" spans="1:50" ht="16.5">
      <c r="B4" s="34"/>
    </row>
    <row r="5" spans="1:50" ht="15.95">
      <c r="B5" s="70" t="s">
        <v>2</v>
      </c>
    </row>
    <row r="6" spans="1:50" ht="15.6">
      <c r="B6" s="51"/>
    </row>
    <row r="7" spans="1:50" ht="15.6">
      <c r="B7" s="44"/>
    </row>
    <row r="8" spans="1:50" ht="15">
      <c r="A8" s="15">
        <v>1</v>
      </c>
      <c r="B8" s="73"/>
      <c r="C8" s="73"/>
      <c r="D8" s="73"/>
      <c r="E8" s="73"/>
      <c r="F8" s="73"/>
      <c r="G8" s="73"/>
      <c r="H8" s="73"/>
      <c r="I8" s="73"/>
      <c r="J8" s="73"/>
      <c r="K8" s="16">
        <v>2</v>
      </c>
      <c r="L8" s="73"/>
      <c r="M8" s="73"/>
      <c r="N8" s="73"/>
      <c r="O8" s="73"/>
      <c r="P8" s="73"/>
      <c r="Q8" s="73"/>
      <c r="R8" s="73"/>
      <c r="S8" s="73"/>
      <c r="T8" s="73"/>
      <c r="U8" s="16">
        <v>3</v>
      </c>
      <c r="V8" s="73"/>
      <c r="W8" s="73"/>
      <c r="X8" s="73"/>
      <c r="Y8" s="73"/>
      <c r="Z8" s="73"/>
      <c r="AA8" s="73"/>
      <c r="AB8" s="73"/>
      <c r="AC8" s="73"/>
      <c r="AD8" s="73"/>
      <c r="AE8" s="16">
        <v>4</v>
      </c>
      <c r="AF8" s="73"/>
      <c r="AG8" s="73"/>
      <c r="AH8" s="73"/>
      <c r="AI8" s="73"/>
      <c r="AJ8" s="73"/>
      <c r="AK8" s="73"/>
      <c r="AL8" s="73"/>
      <c r="AM8" s="73"/>
      <c r="AN8" s="73"/>
      <c r="AO8" s="16">
        <v>5</v>
      </c>
      <c r="AP8" s="73"/>
      <c r="AQ8" s="73"/>
      <c r="AR8" s="73"/>
      <c r="AS8" s="73"/>
      <c r="AT8" s="73"/>
      <c r="AU8" s="73"/>
      <c r="AV8" s="73"/>
      <c r="AW8" s="73"/>
      <c r="AX8" s="73"/>
    </row>
    <row r="9" spans="1:50" ht="12.75" customHeight="1">
      <c r="A9" s="15">
        <v>1</v>
      </c>
      <c r="K9" s="16">
        <v>2</v>
      </c>
      <c r="U9" s="16">
        <v>3</v>
      </c>
      <c r="AE9" s="16">
        <v>4</v>
      </c>
      <c r="AO9" s="16">
        <v>5</v>
      </c>
    </row>
    <row r="10" spans="1:50">
      <c r="A10" s="15">
        <v>1</v>
      </c>
      <c r="B10" s="26" t="s">
        <v>3</v>
      </c>
      <c r="C10" s="75" t="s">
        <v>4</v>
      </c>
      <c r="D10" s="76"/>
      <c r="E10" s="76"/>
      <c r="F10" s="76"/>
      <c r="K10" s="16">
        <v>2</v>
      </c>
      <c r="L10" s="40" t="s">
        <v>5</v>
      </c>
      <c r="U10" s="16">
        <v>3</v>
      </c>
      <c r="V10" s="45" t="s">
        <v>6</v>
      </c>
      <c r="W10" s="74"/>
      <c r="X10" s="74"/>
      <c r="Y10" s="74"/>
      <c r="Z10" s="74"/>
      <c r="AE10" s="16">
        <v>4</v>
      </c>
      <c r="AF10" s="45" t="s">
        <v>7</v>
      </c>
      <c r="AG10" s="74"/>
      <c r="AH10" s="74"/>
      <c r="AI10" s="74"/>
      <c r="AJ10" s="74"/>
      <c r="AO10" s="16">
        <v>5</v>
      </c>
      <c r="AP10" s="45" t="s">
        <v>8</v>
      </c>
      <c r="AQ10" s="74"/>
      <c r="AR10" s="74"/>
      <c r="AS10" s="74"/>
      <c r="AT10" s="74"/>
    </row>
    <row r="11" spans="1:50">
      <c r="A11" s="15">
        <v>1</v>
      </c>
      <c r="B11" s="2"/>
      <c r="C11" s="5"/>
      <c r="D11" s="5"/>
      <c r="E11" s="27" t="s">
        <v>9</v>
      </c>
      <c r="F11" s="5"/>
      <c r="G11" s="6" t="s">
        <v>10</v>
      </c>
      <c r="H11" s="6" t="s">
        <v>11</v>
      </c>
      <c r="I11" s="7"/>
      <c r="J11" s="7"/>
      <c r="K11" s="16">
        <v>2</v>
      </c>
      <c r="L11" s="2"/>
      <c r="M11" s="5"/>
      <c r="N11" s="5"/>
      <c r="O11" s="27" t="s">
        <v>9</v>
      </c>
      <c r="P11" s="5"/>
      <c r="Q11" s="6" t="s">
        <v>10</v>
      </c>
      <c r="R11" s="6" t="s">
        <v>11</v>
      </c>
      <c r="S11" s="7"/>
      <c r="T11" s="7"/>
      <c r="U11" s="16">
        <v>3</v>
      </c>
      <c r="V11" s="2"/>
      <c r="W11" s="5"/>
      <c r="X11" s="5"/>
      <c r="Y11" s="27" t="s">
        <v>9</v>
      </c>
      <c r="Z11" s="5"/>
      <c r="AA11" s="6" t="s">
        <v>10</v>
      </c>
      <c r="AB11" s="6" t="s">
        <v>11</v>
      </c>
      <c r="AC11" s="7"/>
      <c r="AD11" s="7"/>
      <c r="AE11" s="16">
        <v>4</v>
      </c>
      <c r="AF11" s="2"/>
      <c r="AG11" s="5"/>
      <c r="AH11" s="5"/>
      <c r="AI11" s="27" t="s">
        <v>9</v>
      </c>
      <c r="AJ11" s="5"/>
      <c r="AK11" s="6" t="s">
        <v>10</v>
      </c>
      <c r="AL11" s="6" t="s">
        <v>11</v>
      </c>
      <c r="AM11" s="7"/>
      <c r="AN11" s="7"/>
      <c r="AO11" s="16">
        <v>5</v>
      </c>
      <c r="AP11" s="2"/>
      <c r="AQ11" s="5"/>
      <c r="AR11" s="5"/>
      <c r="AS11" s="27" t="s">
        <v>9</v>
      </c>
      <c r="AT11" s="5"/>
      <c r="AU11" s="6" t="s">
        <v>10</v>
      </c>
      <c r="AV11" s="6" t="s">
        <v>11</v>
      </c>
      <c r="AW11" s="7"/>
      <c r="AX11" s="7"/>
    </row>
    <row r="12" spans="1:50">
      <c r="A12" s="15">
        <v>1</v>
      </c>
      <c r="B12" s="8" t="s">
        <v>12</v>
      </c>
      <c r="C12" s="9" t="s">
        <v>13</v>
      </c>
      <c r="D12" s="9" t="s">
        <v>14</v>
      </c>
      <c r="E12" s="9" t="s">
        <v>15</v>
      </c>
      <c r="F12" s="9" t="s">
        <v>16</v>
      </c>
      <c r="G12" s="9" t="s">
        <v>17</v>
      </c>
      <c r="H12" s="9" t="s">
        <v>18</v>
      </c>
      <c r="I12" s="10"/>
      <c r="J12" s="10" t="s">
        <v>19</v>
      </c>
      <c r="K12" s="16">
        <v>2</v>
      </c>
      <c r="L12" s="8" t="s">
        <v>12</v>
      </c>
      <c r="M12" s="9" t="s">
        <v>13</v>
      </c>
      <c r="N12" s="9" t="s">
        <v>14</v>
      </c>
      <c r="O12" s="9" t="s">
        <v>15</v>
      </c>
      <c r="P12" s="9" t="s">
        <v>16</v>
      </c>
      <c r="Q12" s="9" t="s">
        <v>17</v>
      </c>
      <c r="R12" s="9" t="s">
        <v>18</v>
      </c>
      <c r="S12" s="10"/>
      <c r="T12" s="10" t="s">
        <v>19</v>
      </c>
      <c r="U12" s="16">
        <v>3</v>
      </c>
      <c r="V12" s="8" t="s">
        <v>12</v>
      </c>
      <c r="W12" s="9" t="s">
        <v>13</v>
      </c>
      <c r="X12" s="9" t="s">
        <v>14</v>
      </c>
      <c r="Y12" s="9" t="s">
        <v>15</v>
      </c>
      <c r="Z12" s="9" t="s">
        <v>16</v>
      </c>
      <c r="AA12" s="9" t="s">
        <v>17</v>
      </c>
      <c r="AB12" s="9" t="s">
        <v>18</v>
      </c>
      <c r="AC12" s="10"/>
      <c r="AD12" s="10" t="s">
        <v>19</v>
      </c>
      <c r="AE12" s="16">
        <v>4</v>
      </c>
      <c r="AF12" s="8" t="s">
        <v>12</v>
      </c>
      <c r="AG12" s="9" t="s">
        <v>13</v>
      </c>
      <c r="AH12" s="9" t="s">
        <v>14</v>
      </c>
      <c r="AI12" s="9" t="s">
        <v>15</v>
      </c>
      <c r="AJ12" s="9" t="s">
        <v>16</v>
      </c>
      <c r="AK12" s="9" t="s">
        <v>17</v>
      </c>
      <c r="AL12" s="9" t="s">
        <v>18</v>
      </c>
      <c r="AM12" s="10"/>
      <c r="AN12" s="10" t="s">
        <v>19</v>
      </c>
      <c r="AO12" s="16">
        <v>5</v>
      </c>
      <c r="AP12" s="8" t="s">
        <v>12</v>
      </c>
      <c r="AQ12" s="9" t="s">
        <v>13</v>
      </c>
      <c r="AR12" s="9" t="s">
        <v>14</v>
      </c>
      <c r="AS12" s="9" t="s">
        <v>15</v>
      </c>
      <c r="AT12" s="9" t="s">
        <v>16</v>
      </c>
      <c r="AU12" s="9" t="s">
        <v>17</v>
      </c>
      <c r="AV12" s="9" t="s">
        <v>18</v>
      </c>
      <c r="AW12" s="10"/>
      <c r="AX12" s="10" t="s">
        <v>19</v>
      </c>
    </row>
    <row r="13" spans="1:50">
      <c r="A13" s="15">
        <v>1</v>
      </c>
      <c r="B13" s="11"/>
      <c r="C13" s="11"/>
      <c r="D13" s="11"/>
      <c r="E13" s="11"/>
      <c r="F13" s="11"/>
      <c r="G13" s="11"/>
      <c r="H13" s="11"/>
      <c r="I13" s="11"/>
      <c r="J13" s="11" t="s">
        <v>20</v>
      </c>
      <c r="K13" s="16">
        <v>2</v>
      </c>
      <c r="L13" s="11"/>
      <c r="M13" s="11"/>
      <c r="N13" s="11"/>
      <c r="O13" s="11"/>
      <c r="P13" s="11"/>
      <c r="Q13" s="11"/>
      <c r="R13" s="11"/>
      <c r="S13" s="11"/>
      <c r="T13" s="11"/>
      <c r="U13" s="16">
        <v>3</v>
      </c>
      <c r="V13" s="11"/>
      <c r="W13" s="11"/>
      <c r="X13" s="11"/>
      <c r="Y13" s="11"/>
      <c r="Z13" s="11"/>
      <c r="AA13" s="11"/>
      <c r="AB13" s="11"/>
      <c r="AC13" s="11"/>
      <c r="AD13" s="11"/>
      <c r="AE13" s="16">
        <v>4</v>
      </c>
      <c r="AF13" s="11"/>
      <c r="AG13" s="11"/>
      <c r="AH13" s="11"/>
      <c r="AI13" s="11"/>
      <c r="AJ13" s="11"/>
      <c r="AK13" s="11"/>
      <c r="AL13" s="11"/>
      <c r="AM13" s="11"/>
      <c r="AN13" s="11"/>
      <c r="AO13" s="16">
        <v>5</v>
      </c>
      <c r="AP13" s="11"/>
      <c r="AQ13" s="11"/>
      <c r="AR13" s="11"/>
      <c r="AS13" s="11"/>
      <c r="AT13" s="11"/>
      <c r="AU13" s="11"/>
      <c r="AV13" s="11"/>
      <c r="AW13" s="11"/>
      <c r="AX13" s="11"/>
    </row>
    <row r="14" spans="1:50">
      <c r="A14" s="15">
        <v>1</v>
      </c>
      <c r="B14" s="29" t="s">
        <v>21</v>
      </c>
      <c r="C14" s="11"/>
      <c r="D14" s="11"/>
      <c r="E14" s="11"/>
      <c r="F14" s="11"/>
      <c r="G14" s="11"/>
      <c r="H14" s="11"/>
      <c r="I14" s="11"/>
      <c r="J14" s="11" t="s">
        <v>22</v>
      </c>
      <c r="K14" s="16">
        <v>2</v>
      </c>
      <c r="L14" s="29" t="s">
        <v>23</v>
      </c>
      <c r="M14" s="11"/>
      <c r="N14" s="11"/>
      <c r="O14" s="11"/>
      <c r="P14" s="11"/>
      <c r="Q14" s="11"/>
      <c r="R14" s="11"/>
      <c r="S14" s="11"/>
      <c r="T14" s="11"/>
      <c r="U14" s="16">
        <v>3</v>
      </c>
      <c r="V14" s="29" t="s">
        <v>23</v>
      </c>
      <c r="W14" s="11"/>
      <c r="X14" s="11"/>
      <c r="Y14" s="11"/>
      <c r="Z14" s="11"/>
      <c r="AA14" s="11"/>
      <c r="AB14" s="11"/>
      <c r="AC14" s="11"/>
      <c r="AD14" s="11"/>
      <c r="AE14" s="16">
        <v>4</v>
      </c>
      <c r="AF14" s="29" t="s">
        <v>23</v>
      </c>
      <c r="AG14" s="11"/>
      <c r="AH14" s="11"/>
      <c r="AI14" s="11"/>
      <c r="AJ14" s="11"/>
      <c r="AK14" s="11"/>
      <c r="AL14" s="11"/>
      <c r="AM14" s="11"/>
      <c r="AN14" s="11"/>
      <c r="AO14" s="16">
        <v>5</v>
      </c>
      <c r="AP14" s="29" t="s">
        <v>23</v>
      </c>
      <c r="AQ14" s="11"/>
      <c r="AR14" s="11"/>
      <c r="AS14" s="11"/>
      <c r="AT14" s="11"/>
      <c r="AU14" s="11"/>
      <c r="AV14" s="11"/>
      <c r="AW14" s="11"/>
      <c r="AX14" s="11"/>
    </row>
    <row r="15" spans="1:50">
      <c r="A15" s="15">
        <v>1</v>
      </c>
      <c r="B15" s="25" t="s">
        <v>24</v>
      </c>
      <c r="D15" s="12"/>
      <c r="E15" s="28"/>
      <c r="K15" s="16">
        <v>2</v>
      </c>
      <c r="L15" s="25" t="str">
        <f>B15</f>
        <v>KEY PERSONNEL</v>
      </c>
      <c r="N15" s="12"/>
      <c r="O15" s="28"/>
      <c r="U15" s="16">
        <v>3</v>
      </c>
      <c r="V15" s="25" t="str">
        <f>L15</f>
        <v>KEY PERSONNEL</v>
      </c>
      <c r="X15" s="12"/>
      <c r="Y15" s="28"/>
      <c r="AE15" s="16">
        <v>4</v>
      </c>
      <c r="AF15" s="25" t="str">
        <f>V15</f>
        <v>KEY PERSONNEL</v>
      </c>
      <c r="AH15" s="12"/>
      <c r="AI15" s="28"/>
      <c r="AO15" s="16">
        <v>5</v>
      </c>
      <c r="AP15" s="25" t="str">
        <f>AF15</f>
        <v>KEY PERSONNEL</v>
      </c>
      <c r="AR15" s="12"/>
      <c r="AS15" s="28"/>
    </row>
    <row r="16" spans="1:50">
      <c r="A16" s="15">
        <v>1</v>
      </c>
      <c r="B16" s="1" t="s">
        <v>25</v>
      </c>
      <c r="C16" s="1" t="s">
        <v>26</v>
      </c>
      <c r="D16" s="41">
        <v>0.75</v>
      </c>
      <c r="E16" s="28">
        <v>6.75</v>
      </c>
      <c r="F16" s="60">
        <v>0</v>
      </c>
      <c r="G16" s="60">
        <v>0</v>
      </c>
      <c r="H16" s="60">
        <f>G16*0.267</f>
        <v>0</v>
      </c>
      <c r="I16" s="60"/>
      <c r="J16" s="60">
        <f>SUM(G16:H16)</f>
        <v>0</v>
      </c>
      <c r="K16" s="16">
        <v>2</v>
      </c>
      <c r="L16" s="1" t="s">
        <v>25</v>
      </c>
      <c r="M16" s="1" t="s">
        <v>26</v>
      </c>
      <c r="N16" s="41">
        <v>0.75</v>
      </c>
      <c r="O16" s="28">
        <v>6.75</v>
      </c>
      <c r="P16" s="60">
        <f>F16*1.03</f>
        <v>0</v>
      </c>
      <c r="Q16" s="60">
        <f>P16*N16</f>
        <v>0</v>
      </c>
      <c r="R16" s="60">
        <f>ROUND(Q16*0.267,0)</f>
        <v>0</v>
      </c>
      <c r="S16" s="60"/>
      <c r="T16" s="60">
        <f t="shared" ref="T16:T21" si="0">SUM(Q16:R16)</f>
        <v>0</v>
      </c>
      <c r="U16" s="16">
        <v>3</v>
      </c>
      <c r="V16" s="1" t="s">
        <v>25</v>
      </c>
      <c r="W16" s="1" t="s">
        <v>26</v>
      </c>
      <c r="X16" s="41">
        <v>0.75</v>
      </c>
      <c r="Y16" s="28">
        <v>6.75</v>
      </c>
      <c r="Z16" s="60">
        <f>P16*1.03</f>
        <v>0</v>
      </c>
      <c r="AA16" s="60">
        <f>Z16*X16</f>
        <v>0</v>
      </c>
      <c r="AB16" s="60">
        <f>ROUND(AA16*0.267,0)</f>
        <v>0</v>
      </c>
      <c r="AC16" s="60"/>
      <c r="AD16" s="60">
        <f t="shared" ref="AD16" si="1">SUM(AA16:AB16)</f>
        <v>0</v>
      </c>
      <c r="AE16" s="16">
        <v>4</v>
      </c>
      <c r="AF16" s="1" t="s">
        <v>25</v>
      </c>
      <c r="AG16" s="1" t="s">
        <v>26</v>
      </c>
      <c r="AH16" s="41">
        <v>0.75</v>
      </c>
      <c r="AI16" s="28">
        <v>6.75</v>
      </c>
      <c r="AJ16" s="60">
        <f>Z16*1.03</f>
        <v>0</v>
      </c>
      <c r="AK16" s="60">
        <f>AJ16*AH16</f>
        <v>0</v>
      </c>
      <c r="AL16" s="60">
        <f>ROUND(AK16*0.267,0)</f>
        <v>0</v>
      </c>
      <c r="AM16" s="60"/>
      <c r="AN16" s="60">
        <f>SUM(AK16:AL16)</f>
        <v>0</v>
      </c>
      <c r="AO16" s="16">
        <v>5</v>
      </c>
      <c r="AP16" s="1" t="s">
        <v>25</v>
      </c>
      <c r="AQ16" s="1" t="s">
        <v>26</v>
      </c>
      <c r="AR16" s="41">
        <v>0.75</v>
      </c>
      <c r="AS16" s="28">
        <v>6.75</v>
      </c>
      <c r="AT16" s="60">
        <f>AJ16*1.03</f>
        <v>0</v>
      </c>
      <c r="AU16" s="60">
        <f>AT16*AR16</f>
        <v>0</v>
      </c>
      <c r="AV16" s="60">
        <f>ROUND(AU16*0.267,0)</f>
        <v>0</v>
      </c>
      <c r="AW16" s="60"/>
      <c r="AX16" s="60">
        <f>SUM(AU16:AV16)</f>
        <v>0</v>
      </c>
    </row>
    <row r="17" spans="1:50">
      <c r="A17" s="15"/>
      <c r="B17" s="1" t="s">
        <v>27</v>
      </c>
      <c r="C17" s="1" t="s">
        <v>28</v>
      </c>
      <c r="D17" s="41">
        <v>0.5</v>
      </c>
      <c r="E17" s="28">
        <v>1.5</v>
      </c>
      <c r="F17" s="60">
        <v>0</v>
      </c>
      <c r="G17" s="60">
        <v>0</v>
      </c>
      <c r="H17" s="60">
        <f>ROUND(G17*0.15,0)</f>
        <v>0</v>
      </c>
      <c r="I17" s="60"/>
      <c r="J17" s="60">
        <f>SUM(G17:H17)</f>
        <v>0</v>
      </c>
      <c r="K17" s="16"/>
      <c r="L17" s="1" t="s">
        <v>27</v>
      </c>
      <c r="M17" s="1" t="s">
        <v>28</v>
      </c>
      <c r="N17" s="41">
        <v>0.42</v>
      </c>
      <c r="O17" s="28">
        <v>1.26</v>
      </c>
      <c r="P17" s="60">
        <f>F17*1.03</f>
        <v>0</v>
      </c>
      <c r="Q17" s="60">
        <f>P17*N17</f>
        <v>0</v>
      </c>
      <c r="R17" s="60">
        <f>ROUND(Q17*0.15,0)</f>
        <v>0</v>
      </c>
      <c r="S17" s="60"/>
      <c r="T17" s="60">
        <f t="shared" si="0"/>
        <v>0</v>
      </c>
      <c r="U17" s="16"/>
      <c r="V17" s="1" t="s">
        <v>27</v>
      </c>
      <c r="W17" s="1" t="s">
        <v>28</v>
      </c>
      <c r="X17" s="41">
        <v>0.34</v>
      </c>
      <c r="Y17" s="28">
        <v>1.02</v>
      </c>
      <c r="Z17" s="60">
        <f>P17*1.03</f>
        <v>0</v>
      </c>
      <c r="AA17" s="60">
        <f>Z17*X17</f>
        <v>0</v>
      </c>
      <c r="AB17" s="60">
        <f>ROUND(AA17*0.15,0)</f>
        <v>0</v>
      </c>
      <c r="AC17" s="60"/>
      <c r="AD17" s="60">
        <f>SUM(AA17:AB17)</f>
        <v>0</v>
      </c>
      <c r="AE17" s="16"/>
      <c r="AF17" s="1" t="s">
        <v>27</v>
      </c>
      <c r="AG17" s="1" t="s">
        <v>28</v>
      </c>
      <c r="AH17" s="41">
        <v>0.27</v>
      </c>
      <c r="AI17" s="28">
        <v>0.81</v>
      </c>
      <c r="AJ17" s="60">
        <v>0</v>
      </c>
      <c r="AK17" s="60">
        <f>AJ17*AH17</f>
        <v>0</v>
      </c>
      <c r="AL17" s="60">
        <f>ROUND(AK17*0.15,0)</f>
        <v>0</v>
      </c>
      <c r="AM17" s="60"/>
      <c r="AN17" s="60">
        <f>SUM(AK17:AL17)</f>
        <v>0</v>
      </c>
      <c r="AO17" s="16"/>
      <c r="AP17" s="1" t="s">
        <v>27</v>
      </c>
      <c r="AQ17" s="1" t="s">
        <v>28</v>
      </c>
      <c r="AR17" s="41">
        <v>0.19</v>
      </c>
      <c r="AS17" s="28">
        <v>0.56999999999999995</v>
      </c>
      <c r="AT17" s="60">
        <f>AJ17*1.03</f>
        <v>0</v>
      </c>
      <c r="AU17" s="60">
        <f>AT17*AR17</f>
        <v>0</v>
      </c>
      <c r="AV17" s="60">
        <f>ROUND(AU17*0.15,0)</f>
        <v>0</v>
      </c>
      <c r="AW17" s="60"/>
      <c r="AX17" s="60">
        <f>SUM(AU17:AV17)</f>
        <v>0</v>
      </c>
    </row>
    <row r="18" spans="1:50">
      <c r="A18" s="15">
        <v>1</v>
      </c>
      <c r="B18" s="1" t="s">
        <v>27</v>
      </c>
      <c r="C18" s="1" t="s">
        <v>29</v>
      </c>
      <c r="D18" s="41">
        <v>0</v>
      </c>
      <c r="E18" s="28">
        <f t="shared" ref="E18" si="2">D18*12</f>
        <v>0</v>
      </c>
      <c r="F18" s="60">
        <v>0</v>
      </c>
      <c r="G18" s="60">
        <f t="shared" ref="G18" si="3">F18*D18</f>
        <v>0</v>
      </c>
      <c r="H18" s="60">
        <f t="shared" ref="H18:H19" si="4">G18*0.256</f>
        <v>0</v>
      </c>
      <c r="I18" s="60"/>
      <c r="J18" s="60">
        <f t="shared" ref="J18" si="5">SUM(G18:H18)</f>
        <v>0</v>
      </c>
      <c r="K18" s="16">
        <v>2</v>
      </c>
      <c r="L18" s="1" t="s">
        <v>27</v>
      </c>
      <c r="M18" s="1" t="s">
        <v>30</v>
      </c>
      <c r="N18" s="41">
        <v>0</v>
      </c>
      <c r="O18" s="28">
        <f t="shared" ref="O18" si="6">N18*12</f>
        <v>0</v>
      </c>
      <c r="P18" s="60">
        <f t="shared" ref="P18:P19" si="7">F18*1.03</f>
        <v>0</v>
      </c>
      <c r="Q18" s="60">
        <f>P18*N18</f>
        <v>0</v>
      </c>
      <c r="R18" s="60">
        <f t="shared" ref="R18:R19" si="8">Q18*0.256</f>
        <v>0</v>
      </c>
      <c r="S18" s="60"/>
      <c r="T18" s="60">
        <f t="shared" si="0"/>
        <v>0</v>
      </c>
      <c r="U18" s="16">
        <v>3</v>
      </c>
      <c r="V18" s="1" t="s">
        <v>27</v>
      </c>
      <c r="W18" s="1" t="s">
        <v>30</v>
      </c>
      <c r="X18" s="41">
        <v>0</v>
      </c>
      <c r="Y18" s="28">
        <f t="shared" ref="Y18" si="9">X18*12</f>
        <v>0</v>
      </c>
      <c r="Z18" s="60">
        <f t="shared" ref="Z18:Z19" si="10">P18*1.03</f>
        <v>0</v>
      </c>
      <c r="AA18" s="60">
        <f t="shared" ref="AA18" si="11">Z18*X18</f>
        <v>0</v>
      </c>
      <c r="AB18" s="60">
        <f t="shared" ref="AB18:AB19" si="12">AA18*0.256</f>
        <v>0</v>
      </c>
      <c r="AC18" s="60"/>
      <c r="AD18" s="60">
        <f t="shared" ref="AD18" si="13">SUM(AA18:AB18)</f>
        <v>0</v>
      </c>
      <c r="AE18" s="16">
        <v>4</v>
      </c>
      <c r="AF18" s="1" t="s">
        <v>27</v>
      </c>
      <c r="AG18" s="1" t="s">
        <v>30</v>
      </c>
      <c r="AH18" s="41">
        <v>0</v>
      </c>
      <c r="AI18" s="28">
        <f t="shared" ref="AI18:AI20" si="14">AH18*12</f>
        <v>0</v>
      </c>
      <c r="AJ18" s="60">
        <f t="shared" ref="AJ18:AJ20" si="15">Z18*1.03</f>
        <v>0</v>
      </c>
      <c r="AK18" s="60">
        <f t="shared" ref="AK18:AK20" si="16">AJ18*AH18</f>
        <v>0</v>
      </c>
      <c r="AL18" s="60">
        <f t="shared" ref="AL18:AL20" si="17">AK18*0.256</f>
        <v>0</v>
      </c>
      <c r="AM18" s="60"/>
      <c r="AN18" s="60">
        <f t="shared" ref="AN18" si="18">SUM(AK18:AL18)</f>
        <v>0</v>
      </c>
      <c r="AO18" s="16">
        <v>5</v>
      </c>
      <c r="AP18" s="1" t="s">
        <v>27</v>
      </c>
      <c r="AQ18" s="1" t="s">
        <v>30</v>
      </c>
      <c r="AR18" s="41">
        <v>0</v>
      </c>
      <c r="AS18" s="28">
        <f t="shared" ref="AS18:AS20" si="19">AR18*12</f>
        <v>0</v>
      </c>
      <c r="AT18" s="60">
        <f t="shared" ref="AT18:AT20" si="20">AJ18*1.03</f>
        <v>0</v>
      </c>
      <c r="AU18" s="60">
        <f t="shared" ref="AU18:AU20" si="21">AT18*AR18</f>
        <v>0</v>
      </c>
      <c r="AV18" s="60">
        <f t="shared" ref="AV18:AV20" si="22">AU18*0.256</f>
        <v>0</v>
      </c>
      <c r="AW18" s="60"/>
      <c r="AX18" s="60">
        <f t="shared" ref="AX18" si="23">SUM(AU18:AV18)</f>
        <v>0</v>
      </c>
    </row>
    <row r="19" spans="1:50">
      <c r="A19" s="15">
        <v>1</v>
      </c>
      <c r="B19" s="1" t="s">
        <v>27</v>
      </c>
      <c r="C19" s="1" t="s">
        <v>30</v>
      </c>
      <c r="D19" s="41">
        <v>0</v>
      </c>
      <c r="E19" s="28">
        <f t="shared" ref="E19" si="24">D19*12</f>
        <v>0</v>
      </c>
      <c r="F19" s="60">
        <v>0</v>
      </c>
      <c r="G19" s="60">
        <f t="shared" ref="G19" si="25">F19*D19</f>
        <v>0</v>
      </c>
      <c r="H19" s="60">
        <f t="shared" si="4"/>
        <v>0</v>
      </c>
      <c r="I19" s="60"/>
      <c r="J19" s="60">
        <f>SUM(G19:H19)</f>
        <v>0</v>
      </c>
      <c r="K19" s="16">
        <v>2</v>
      </c>
      <c r="L19" s="1" t="s">
        <v>27</v>
      </c>
      <c r="M19" s="1" t="s">
        <v>30</v>
      </c>
      <c r="N19" s="41">
        <v>0</v>
      </c>
      <c r="O19" s="28">
        <f t="shared" ref="O19" si="26">N19*12</f>
        <v>0</v>
      </c>
      <c r="P19" s="60">
        <f t="shared" si="7"/>
        <v>0</v>
      </c>
      <c r="Q19" s="60">
        <f t="shared" ref="Q19" si="27">P19*N19</f>
        <v>0</v>
      </c>
      <c r="R19" s="60">
        <f t="shared" si="8"/>
        <v>0</v>
      </c>
      <c r="S19" s="60"/>
      <c r="T19" s="60">
        <f t="shared" si="0"/>
        <v>0</v>
      </c>
      <c r="U19" s="16">
        <v>3</v>
      </c>
      <c r="V19" s="1" t="s">
        <v>27</v>
      </c>
      <c r="W19" s="1" t="s">
        <v>30</v>
      </c>
      <c r="X19" s="41">
        <v>0</v>
      </c>
      <c r="Y19" s="28">
        <f t="shared" ref="Y19" si="28">X19*12</f>
        <v>0</v>
      </c>
      <c r="Z19" s="60">
        <f t="shared" si="10"/>
        <v>0</v>
      </c>
      <c r="AA19" s="60">
        <f t="shared" ref="AA19" si="29">Z19*X19</f>
        <v>0</v>
      </c>
      <c r="AB19" s="60">
        <f t="shared" si="12"/>
        <v>0</v>
      </c>
      <c r="AC19" s="60"/>
      <c r="AD19" s="60">
        <f t="shared" ref="AD19" si="30">SUM(AA19:AB19)</f>
        <v>0</v>
      </c>
      <c r="AE19" s="16">
        <v>4</v>
      </c>
      <c r="AF19" s="1" t="s">
        <v>27</v>
      </c>
      <c r="AG19" s="1" t="s">
        <v>30</v>
      </c>
      <c r="AH19" s="41">
        <v>0</v>
      </c>
      <c r="AI19" s="28">
        <f t="shared" si="14"/>
        <v>0</v>
      </c>
      <c r="AJ19" s="60">
        <f t="shared" si="15"/>
        <v>0</v>
      </c>
      <c r="AK19" s="60">
        <f t="shared" si="16"/>
        <v>0</v>
      </c>
      <c r="AL19" s="60">
        <f t="shared" si="17"/>
        <v>0</v>
      </c>
      <c r="AM19" s="60"/>
      <c r="AN19" s="60">
        <f t="shared" ref="AN19:AN20" si="31">SUM(AK19:AL19)</f>
        <v>0</v>
      </c>
      <c r="AO19" s="16">
        <v>5</v>
      </c>
      <c r="AP19" s="1" t="s">
        <v>27</v>
      </c>
      <c r="AQ19" s="1" t="s">
        <v>30</v>
      </c>
      <c r="AR19" s="41">
        <v>0</v>
      </c>
      <c r="AS19" s="28">
        <f t="shared" si="19"/>
        <v>0</v>
      </c>
      <c r="AT19" s="60">
        <f t="shared" si="20"/>
        <v>0</v>
      </c>
      <c r="AU19" s="60">
        <f t="shared" si="21"/>
        <v>0</v>
      </c>
      <c r="AV19" s="60">
        <f t="shared" si="22"/>
        <v>0</v>
      </c>
      <c r="AW19" s="60"/>
      <c r="AX19" s="60">
        <f t="shared" ref="AX19:AX20" si="32">SUM(AU19:AV19)</f>
        <v>0</v>
      </c>
    </row>
    <row r="20" spans="1:50">
      <c r="A20" s="15">
        <v>1</v>
      </c>
      <c r="B20" s="1" t="s">
        <v>27</v>
      </c>
      <c r="C20" s="1" t="s">
        <v>30</v>
      </c>
      <c r="D20" s="41">
        <v>0</v>
      </c>
      <c r="E20" s="28">
        <f t="shared" ref="E20" si="33">D20*12</f>
        <v>0</v>
      </c>
      <c r="F20" s="60">
        <v>0</v>
      </c>
      <c r="G20" s="60">
        <f t="shared" ref="G20" si="34">F20*D20</f>
        <v>0</v>
      </c>
      <c r="H20" s="60">
        <f t="shared" ref="H20:H21" si="35">G20*0.256</f>
        <v>0</v>
      </c>
      <c r="I20" s="60"/>
      <c r="J20" s="60">
        <f>SUM(G20:H20)</f>
        <v>0</v>
      </c>
      <c r="K20" s="16">
        <v>2</v>
      </c>
      <c r="L20" s="1" t="s">
        <v>27</v>
      </c>
      <c r="M20" s="1" t="s">
        <v>30</v>
      </c>
      <c r="N20" s="41">
        <v>0</v>
      </c>
      <c r="O20" s="28">
        <f t="shared" ref="O20" si="36">N20*12</f>
        <v>0</v>
      </c>
      <c r="P20" s="60">
        <f t="shared" ref="P20" si="37">F20*1.03</f>
        <v>0</v>
      </c>
      <c r="Q20" s="60">
        <f t="shared" ref="Q20" si="38">P20*N20</f>
        <v>0</v>
      </c>
      <c r="R20" s="60">
        <f t="shared" ref="R20:R21" si="39">Q20*0.256</f>
        <v>0</v>
      </c>
      <c r="S20" s="60"/>
      <c r="T20" s="60">
        <f t="shared" si="0"/>
        <v>0</v>
      </c>
      <c r="U20" s="16">
        <v>3</v>
      </c>
      <c r="V20" s="1" t="s">
        <v>27</v>
      </c>
      <c r="W20" s="1" t="s">
        <v>30</v>
      </c>
      <c r="X20" s="41">
        <v>0</v>
      </c>
      <c r="Y20" s="28">
        <f t="shared" ref="Y20" si="40">X20*12</f>
        <v>0</v>
      </c>
      <c r="Z20" s="60">
        <f t="shared" ref="Z20" si="41">P20*1.03</f>
        <v>0</v>
      </c>
      <c r="AA20" s="60">
        <f t="shared" ref="AA20" si="42">Z20*X20</f>
        <v>0</v>
      </c>
      <c r="AB20" s="60">
        <f t="shared" ref="AB20" si="43">AA20*0.256</f>
        <v>0</v>
      </c>
      <c r="AC20" s="60"/>
      <c r="AD20" s="60">
        <f t="shared" ref="AD20" si="44">SUM(AA20:AB20)</f>
        <v>0</v>
      </c>
      <c r="AE20" s="16">
        <v>4</v>
      </c>
      <c r="AF20" s="1" t="s">
        <v>27</v>
      </c>
      <c r="AG20" s="1" t="s">
        <v>30</v>
      </c>
      <c r="AH20" s="41">
        <v>0</v>
      </c>
      <c r="AI20" s="28">
        <f t="shared" si="14"/>
        <v>0</v>
      </c>
      <c r="AJ20" s="60">
        <f t="shared" si="15"/>
        <v>0</v>
      </c>
      <c r="AK20" s="60">
        <f t="shared" si="16"/>
        <v>0</v>
      </c>
      <c r="AL20" s="60">
        <f t="shared" si="17"/>
        <v>0</v>
      </c>
      <c r="AM20" s="60"/>
      <c r="AN20" s="60">
        <f t="shared" si="31"/>
        <v>0</v>
      </c>
      <c r="AO20" s="16">
        <v>5</v>
      </c>
      <c r="AP20" s="1" t="s">
        <v>27</v>
      </c>
      <c r="AQ20" s="1" t="s">
        <v>30</v>
      </c>
      <c r="AR20" s="41">
        <v>0</v>
      </c>
      <c r="AS20" s="28">
        <f t="shared" si="19"/>
        <v>0</v>
      </c>
      <c r="AT20" s="60">
        <f t="shared" si="20"/>
        <v>0</v>
      </c>
      <c r="AU20" s="60">
        <f t="shared" si="21"/>
        <v>0</v>
      </c>
      <c r="AV20" s="60">
        <f t="shared" si="22"/>
        <v>0</v>
      </c>
      <c r="AW20" s="60"/>
      <c r="AX20" s="60">
        <f t="shared" si="32"/>
        <v>0</v>
      </c>
    </row>
    <row r="21" spans="1:50">
      <c r="A21" s="15">
        <v>1</v>
      </c>
      <c r="B21" s="1" t="s">
        <v>27</v>
      </c>
      <c r="C21" s="1" t="s">
        <v>30</v>
      </c>
      <c r="D21" s="41">
        <v>0</v>
      </c>
      <c r="E21" s="28">
        <v>0</v>
      </c>
      <c r="F21" s="60">
        <v>0</v>
      </c>
      <c r="G21" s="60">
        <v>0</v>
      </c>
      <c r="H21" s="60">
        <f t="shared" si="35"/>
        <v>0</v>
      </c>
      <c r="I21" s="60"/>
      <c r="J21" s="60">
        <f>SUM(G21:H21)</f>
        <v>0</v>
      </c>
      <c r="K21" s="16">
        <v>2</v>
      </c>
      <c r="L21" s="1" t="s">
        <v>27</v>
      </c>
      <c r="M21" s="1" t="s">
        <v>30</v>
      </c>
      <c r="N21" s="41">
        <v>0</v>
      </c>
      <c r="O21" s="28">
        <v>0</v>
      </c>
      <c r="P21" s="60">
        <v>0</v>
      </c>
      <c r="Q21" s="60">
        <v>0</v>
      </c>
      <c r="R21" s="60">
        <f t="shared" si="39"/>
        <v>0</v>
      </c>
      <c r="S21" s="60"/>
      <c r="T21" s="60">
        <f t="shared" si="0"/>
        <v>0</v>
      </c>
      <c r="U21" s="16">
        <v>3</v>
      </c>
      <c r="V21" s="1" t="s">
        <v>27</v>
      </c>
      <c r="W21" s="1" t="s">
        <v>30</v>
      </c>
      <c r="X21" s="53">
        <v>0</v>
      </c>
      <c r="Y21" s="54">
        <v>0</v>
      </c>
      <c r="Z21" s="60">
        <v>0</v>
      </c>
      <c r="AA21" s="60">
        <v>0</v>
      </c>
      <c r="AB21" s="60">
        <v>0</v>
      </c>
      <c r="AC21" s="60"/>
      <c r="AD21" s="60">
        <v>0</v>
      </c>
      <c r="AE21" s="16">
        <v>4</v>
      </c>
      <c r="AF21" s="1" t="s">
        <v>27</v>
      </c>
      <c r="AG21" s="1" t="s">
        <v>30</v>
      </c>
      <c r="AH21" s="53">
        <v>0</v>
      </c>
      <c r="AI21" s="54">
        <v>0</v>
      </c>
      <c r="AJ21" s="60">
        <v>0</v>
      </c>
      <c r="AK21" s="60">
        <v>0</v>
      </c>
      <c r="AL21" s="60">
        <v>0</v>
      </c>
      <c r="AM21" s="60"/>
      <c r="AN21" s="60">
        <v>0</v>
      </c>
      <c r="AO21" s="16">
        <v>5</v>
      </c>
      <c r="AP21" s="1" t="s">
        <v>27</v>
      </c>
      <c r="AQ21" s="1" t="s">
        <v>30</v>
      </c>
      <c r="AR21" s="53">
        <v>0</v>
      </c>
      <c r="AS21" s="54">
        <v>0</v>
      </c>
      <c r="AT21" s="60">
        <v>0</v>
      </c>
      <c r="AU21" s="60">
        <v>0</v>
      </c>
      <c r="AV21" s="60">
        <v>0</v>
      </c>
      <c r="AW21" s="60"/>
      <c r="AX21" s="60">
        <v>0</v>
      </c>
    </row>
    <row r="22" spans="1:50">
      <c r="A22" s="15">
        <v>1</v>
      </c>
      <c r="D22" s="12"/>
      <c r="E22" s="28"/>
      <c r="F22" s="61" t="s">
        <v>31</v>
      </c>
      <c r="G22" s="62">
        <f>SUM(G15:G19)</f>
        <v>0</v>
      </c>
      <c r="H22" s="62">
        <f>SUM(H15:H19)</f>
        <v>0</v>
      </c>
      <c r="I22" s="62"/>
      <c r="J22" s="62">
        <f>SUM(J15:J19)</f>
        <v>0</v>
      </c>
      <c r="K22" s="16">
        <v>2</v>
      </c>
      <c r="N22" s="12"/>
      <c r="O22" s="28"/>
      <c r="P22" s="61" t="str">
        <f>F22</f>
        <v>KEY PERSONNEL TOTAL</v>
      </c>
      <c r="Q22" s="62">
        <f>SUM(Q15:Q19)</f>
        <v>0</v>
      </c>
      <c r="R22" s="62">
        <f>SUM(R15:R19)</f>
        <v>0</v>
      </c>
      <c r="S22" s="62"/>
      <c r="T22" s="62">
        <f>SUM(T15:T19)</f>
        <v>0</v>
      </c>
      <c r="U22" s="16">
        <v>3</v>
      </c>
      <c r="X22" s="12"/>
      <c r="Y22" s="28"/>
      <c r="Z22" s="61" t="str">
        <f>P22</f>
        <v>KEY PERSONNEL TOTAL</v>
      </c>
      <c r="AA22" s="62">
        <f>SUM(AA15:AA19)</f>
        <v>0</v>
      </c>
      <c r="AB22" s="62">
        <f>SUM(AB15:AB19)</f>
        <v>0</v>
      </c>
      <c r="AC22" s="62"/>
      <c r="AD22" s="62">
        <f>SUM(AD15:AD19)</f>
        <v>0</v>
      </c>
      <c r="AE22" s="16">
        <v>4</v>
      </c>
      <c r="AH22" s="12"/>
      <c r="AI22" s="28"/>
      <c r="AJ22" s="61" t="str">
        <f>Z22</f>
        <v>KEY PERSONNEL TOTAL</v>
      </c>
      <c r="AK22" s="62">
        <f>SUM(AK15:AK19)</f>
        <v>0</v>
      </c>
      <c r="AL22" s="62">
        <f>SUM(AL15:AL19)</f>
        <v>0</v>
      </c>
      <c r="AM22" s="62"/>
      <c r="AN22" s="62">
        <f>SUM(AN15:AN19)</f>
        <v>0</v>
      </c>
      <c r="AO22" s="16">
        <v>5</v>
      </c>
      <c r="AR22" s="12"/>
      <c r="AS22" s="28"/>
      <c r="AT22" s="61" t="str">
        <f>AJ22</f>
        <v>KEY PERSONNEL TOTAL</v>
      </c>
      <c r="AU22" s="62">
        <f>SUM(AU15:AU19)</f>
        <v>0</v>
      </c>
      <c r="AV22" s="62">
        <f>SUM(AV15:AV19)</f>
        <v>0</v>
      </c>
      <c r="AW22" s="62"/>
      <c r="AX22" s="62">
        <f>SUM(AX15:AX19)</f>
        <v>0</v>
      </c>
    </row>
    <row r="23" spans="1:50">
      <c r="A23" s="15">
        <v>1</v>
      </c>
      <c r="D23" s="12"/>
      <c r="E23" s="28"/>
      <c r="F23" s="61"/>
      <c r="G23" s="60"/>
      <c r="H23" s="60"/>
      <c r="I23" s="60"/>
      <c r="J23" s="60"/>
      <c r="K23" s="16">
        <v>2</v>
      </c>
      <c r="N23" s="12"/>
      <c r="O23" s="28"/>
      <c r="P23" s="61"/>
      <c r="Q23" s="60"/>
      <c r="R23" s="60"/>
      <c r="S23" s="60"/>
      <c r="T23" s="60"/>
      <c r="U23" s="16">
        <v>3</v>
      </c>
      <c r="X23" s="12"/>
      <c r="Y23" s="28"/>
      <c r="Z23" s="61"/>
      <c r="AA23" s="60"/>
      <c r="AB23" s="60"/>
      <c r="AC23" s="60"/>
      <c r="AD23" s="60"/>
      <c r="AE23" s="16">
        <v>4</v>
      </c>
      <c r="AH23" s="12"/>
      <c r="AI23" s="28"/>
      <c r="AJ23" s="61"/>
      <c r="AK23" s="60"/>
      <c r="AL23" s="60"/>
      <c r="AM23" s="60"/>
      <c r="AN23" s="60"/>
      <c r="AO23" s="16">
        <v>5</v>
      </c>
      <c r="AR23" s="12"/>
      <c r="AS23" s="28"/>
      <c r="AT23" s="61"/>
      <c r="AU23" s="60"/>
      <c r="AV23" s="60"/>
      <c r="AW23" s="60"/>
      <c r="AX23" s="60"/>
    </row>
    <row r="24" spans="1:50">
      <c r="A24" s="15">
        <v>1</v>
      </c>
      <c r="B24" s="25" t="s">
        <v>32</v>
      </c>
      <c r="C24" s="36"/>
      <c r="D24" s="12"/>
      <c r="E24" s="28"/>
      <c r="F24" s="60"/>
      <c r="G24" s="60"/>
      <c r="H24" s="60"/>
      <c r="I24" s="60"/>
      <c r="J24" s="60"/>
      <c r="K24" s="16">
        <v>2</v>
      </c>
      <c r="L24" s="25" t="str">
        <f>B24</f>
        <v>OTHER PERSONNEL</v>
      </c>
      <c r="N24" s="12"/>
      <c r="O24" s="28"/>
      <c r="P24" s="60"/>
      <c r="Q24" s="60"/>
      <c r="R24" s="60"/>
      <c r="S24" s="60"/>
      <c r="T24" s="60"/>
      <c r="U24" s="16">
        <v>3</v>
      </c>
      <c r="V24" s="25" t="str">
        <f>L24</f>
        <v>OTHER PERSONNEL</v>
      </c>
      <c r="X24" s="12"/>
      <c r="Y24" s="28"/>
      <c r="Z24" s="60"/>
      <c r="AA24" s="60"/>
      <c r="AB24" s="60"/>
      <c r="AC24" s="60"/>
      <c r="AD24" s="60"/>
      <c r="AE24" s="16">
        <v>4</v>
      </c>
      <c r="AF24" s="25" t="str">
        <f>V24</f>
        <v>OTHER PERSONNEL</v>
      </c>
      <c r="AH24" s="12"/>
      <c r="AI24" s="28"/>
      <c r="AJ24" s="60"/>
      <c r="AK24" s="60"/>
      <c r="AL24" s="60"/>
      <c r="AM24" s="60"/>
      <c r="AN24" s="60"/>
      <c r="AO24" s="16">
        <v>5</v>
      </c>
      <c r="AP24" s="25" t="str">
        <f>AF24</f>
        <v>OTHER PERSONNEL</v>
      </c>
      <c r="AR24" s="12"/>
      <c r="AS24" s="28"/>
      <c r="AT24" s="60"/>
      <c r="AU24" s="60"/>
      <c r="AV24" s="60"/>
      <c r="AW24" s="60"/>
      <c r="AX24" s="60"/>
    </row>
    <row r="25" spans="1:50">
      <c r="A25" s="15">
        <v>1</v>
      </c>
      <c r="B25" s="1" t="s">
        <v>33</v>
      </c>
      <c r="C25" s="36" t="s">
        <v>34</v>
      </c>
      <c r="D25" s="41">
        <v>0.15</v>
      </c>
      <c r="E25" s="28">
        <v>0</v>
      </c>
      <c r="F25" s="60">
        <v>0</v>
      </c>
      <c r="G25" s="60">
        <f>F25*D25</f>
        <v>0</v>
      </c>
      <c r="H25" s="60">
        <f>G25*0.3</f>
        <v>0</v>
      </c>
      <c r="I25" s="60"/>
      <c r="J25" s="60">
        <f t="shared" ref="J25" si="45">SUM(G25:H25)</f>
        <v>0</v>
      </c>
      <c r="K25" s="16">
        <v>2</v>
      </c>
      <c r="L25" s="1" t="s">
        <v>33</v>
      </c>
      <c r="M25" s="36" t="s">
        <v>34</v>
      </c>
      <c r="N25" s="41">
        <v>0.15</v>
      </c>
      <c r="O25" s="28">
        <f t="shared" ref="O25" si="46">N25*12</f>
        <v>1.7999999999999998</v>
      </c>
      <c r="P25" s="60">
        <f t="shared" ref="P25" si="47">F25*1.03</f>
        <v>0</v>
      </c>
      <c r="Q25" s="60">
        <f t="shared" ref="Q25" si="48">P25*N25</f>
        <v>0</v>
      </c>
      <c r="R25" s="60">
        <f>ROUND(Q25*0.3,0)</f>
        <v>0</v>
      </c>
      <c r="S25" s="60"/>
      <c r="T25" s="60">
        <f>SUM(Q25:R25)</f>
        <v>0</v>
      </c>
      <c r="U25" s="16">
        <v>3</v>
      </c>
      <c r="V25" s="1" t="s">
        <v>33</v>
      </c>
      <c r="W25" s="36" t="s">
        <v>34</v>
      </c>
      <c r="X25" s="41">
        <v>0.15</v>
      </c>
      <c r="Y25" s="28">
        <f t="shared" ref="Y25" si="49">X25*12</f>
        <v>1.7999999999999998</v>
      </c>
      <c r="Z25" s="60">
        <f t="shared" ref="Z25" si="50">P25*1.03</f>
        <v>0</v>
      </c>
      <c r="AA25" s="60">
        <f t="shared" ref="AA25" si="51">Z25*X25</f>
        <v>0</v>
      </c>
      <c r="AB25" s="60">
        <f>ROUND(AA25*0.3,0)</f>
        <v>0</v>
      </c>
      <c r="AC25" s="60"/>
      <c r="AD25" s="60">
        <f t="shared" ref="AD25" si="52">SUM(AA25:AB25)</f>
        <v>0</v>
      </c>
      <c r="AE25" s="16">
        <v>4</v>
      </c>
      <c r="AF25" s="1" t="s">
        <v>33</v>
      </c>
      <c r="AG25" s="36" t="s">
        <v>34</v>
      </c>
      <c r="AH25" s="41">
        <v>0.15</v>
      </c>
      <c r="AI25" s="28">
        <f t="shared" ref="AI25" si="53">AH25*12</f>
        <v>1.7999999999999998</v>
      </c>
      <c r="AJ25" s="60">
        <f t="shared" ref="AJ25" si="54">Z25*1.03</f>
        <v>0</v>
      </c>
      <c r="AK25" s="60">
        <f t="shared" ref="AK25" si="55">AJ25*AH25</f>
        <v>0</v>
      </c>
      <c r="AL25" s="60">
        <f>ROUND(AK25*0.3,0)</f>
        <v>0</v>
      </c>
      <c r="AM25" s="60"/>
      <c r="AN25" s="60">
        <f t="shared" ref="AN25" si="56">SUM(AK25:AL25)</f>
        <v>0</v>
      </c>
      <c r="AO25" s="16">
        <v>5</v>
      </c>
      <c r="AP25" s="1" t="s">
        <v>33</v>
      </c>
      <c r="AQ25" s="36" t="s">
        <v>34</v>
      </c>
      <c r="AR25" s="41">
        <v>0.3</v>
      </c>
      <c r="AS25" s="28">
        <f t="shared" ref="AS25" si="57">AR25*12</f>
        <v>3.5999999999999996</v>
      </c>
      <c r="AT25" s="60">
        <f t="shared" ref="AT25" si="58">AJ25*1.03</f>
        <v>0</v>
      </c>
      <c r="AU25" s="60">
        <f t="shared" ref="AU25" si="59">AT25*AR25</f>
        <v>0</v>
      </c>
      <c r="AV25" s="60">
        <f>ROUND(AU25*0.3,0)</f>
        <v>0</v>
      </c>
      <c r="AW25" s="60"/>
      <c r="AX25" s="60">
        <f t="shared" ref="AX25" si="60">SUM(AU25:AV25)</f>
        <v>0</v>
      </c>
    </row>
    <row r="26" spans="1:50">
      <c r="A26" s="15">
        <v>1</v>
      </c>
      <c r="C26" s="36"/>
      <c r="D26" s="12"/>
      <c r="E26" s="28"/>
      <c r="F26" s="61" t="s">
        <v>35</v>
      </c>
      <c r="G26" s="62">
        <f>SUM(G24:G25)</f>
        <v>0</v>
      </c>
      <c r="H26" s="62">
        <f>SUM(H24:H25)</f>
        <v>0</v>
      </c>
      <c r="I26" s="62"/>
      <c r="J26" s="62">
        <f>SUM(J24:J25)</f>
        <v>0</v>
      </c>
      <c r="K26" s="16">
        <v>2</v>
      </c>
      <c r="N26" s="12"/>
      <c r="O26" s="28"/>
      <c r="P26" s="61" t="str">
        <f>F26</f>
        <v>OTHER PERSONNEL TOTAL</v>
      </c>
      <c r="Q26" s="62">
        <f>SUM(Q24:Q25)</f>
        <v>0</v>
      </c>
      <c r="R26" s="62">
        <f>SUM(R24:R25)</f>
        <v>0</v>
      </c>
      <c r="S26" s="62"/>
      <c r="T26" s="62">
        <f>SUM(T24:T25)</f>
        <v>0</v>
      </c>
      <c r="U26" s="16">
        <v>3</v>
      </c>
      <c r="X26" s="12"/>
      <c r="Y26" s="28"/>
      <c r="Z26" s="61" t="str">
        <f>P26</f>
        <v>OTHER PERSONNEL TOTAL</v>
      </c>
      <c r="AA26" s="62">
        <f>SUM(AA24:AA25)</f>
        <v>0</v>
      </c>
      <c r="AB26" s="62">
        <f>SUM(AB24:AB25)</f>
        <v>0</v>
      </c>
      <c r="AC26" s="62"/>
      <c r="AD26" s="62">
        <f>SUM(AD24:AD25)</f>
        <v>0</v>
      </c>
      <c r="AE26" s="16">
        <v>4</v>
      </c>
      <c r="AH26" s="12"/>
      <c r="AI26" s="28"/>
      <c r="AJ26" s="61" t="str">
        <f>Z26</f>
        <v>OTHER PERSONNEL TOTAL</v>
      </c>
      <c r="AK26" s="62">
        <f>SUM(AK24:AK25)</f>
        <v>0</v>
      </c>
      <c r="AL26" s="62">
        <f>SUM(AL24:AL25)</f>
        <v>0</v>
      </c>
      <c r="AM26" s="62"/>
      <c r="AN26" s="62">
        <f>SUM(AN24:AN25)</f>
        <v>0</v>
      </c>
      <c r="AO26" s="16">
        <v>5</v>
      </c>
      <c r="AR26" s="12"/>
      <c r="AS26" s="28"/>
      <c r="AT26" s="61" t="str">
        <f>AJ26</f>
        <v>OTHER PERSONNEL TOTAL</v>
      </c>
      <c r="AU26" s="62">
        <f>SUM(AU24:AU25)</f>
        <v>0</v>
      </c>
      <c r="AV26" s="62">
        <f>SUM(AV24:AV25)</f>
        <v>0</v>
      </c>
      <c r="AW26" s="62"/>
      <c r="AX26" s="62">
        <f>SUM(AX24:AX25)</f>
        <v>0</v>
      </c>
    </row>
    <row r="27" spans="1:50">
      <c r="A27" s="15">
        <v>1</v>
      </c>
      <c r="D27" s="12"/>
      <c r="E27" s="12"/>
      <c r="F27" s="60"/>
      <c r="G27" s="60"/>
      <c r="H27" s="60"/>
      <c r="I27" s="60"/>
      <c r="J27" s="60"/>
      <c r="K27" s="16">
        <v>2</v>
      </c>
      <c r="N27" s="12"/>
      <c r="O27" s="12"/>
      <c r="P27" s="60"/>
      <c r="Q27" s="60"/>
      <c r="R27" s="60"/>
      <c r="S27" s="60"/>
      <c r="T27" s="60"/>
      <c r="U27" s="16">
        <v>3</v>
      </c>
      <c r="X27" s="12"/>
      <c r="Y27" s="12"/>
      <c r="Z27" s="60"/>
      <c r="AA27" s="60"/>
      <c r="AB27" s="60"/>
      <c r="AC27" s="60"/>
      <c r="AD27" s="60"/>
      <c r="AE27" s="16">
        <v>4</v>
      </c>
      <c r="AH27" s="12"/>
      <c r="AI27" s="12"/>
      <c r="AJ27" s="60"/>
      <c r="AK27" s="60"/>
      <c r="AL27" s="60"/>
      <c r="AM27" s="60"/>
      <c r="AN27" s="60"/>
      <c r="AO27" s="16">
        <v>5</v>
      </c>
      <c r="AR27" s="12"/>
      <c r="AS27" s="12"/>
      <c r="AT27" s="60"/>
      <c r="AU27" s="60"/>
      <c r="AV27" s="60"/>
      <c r="AW27" s="60"/>
      <c r="AX27" s="60"/>
    </row>
    <row r="28" spans="1:50">
      <c r="A28" s="15">
        <v>1</v>
      </c>
      <c r="F28" s="61" t="s">
        <v>36</v>
      </c>
      <c r="G28" s="63">
        <f>G26+G22</f>
        <v>0</v>
      </c>
      <c r="H28" s="63">
        <f>H26+H22</f>
        <v>0</v>
      </c>
      <c r="I28" s="63"/>
      <c r="J28" s="63">
        <f>J26+J22</f>
        <v>0</v>
      </c>
      <c r="K28" s="16">
        <v>2</v>
      </c>
      <c r="P28" s="61" t="s">
        <v>36</v>
      </c>
      <c r="Q28" s="63">
        <f>Q26+Q22</f>
        <v>0</v>
      </c>
      <c r="R28" s="63">
        <f>R26+R22</f>
        <v>0</v>
      </c>
      <c r="S28" s="63"/>
      <c r="T28" s="63">
        <f>T26+T22</f>
        <v>0</v>
      </c>
      <c r="U28" s="16">
        <v>3</v>
      </c>
      <c r="Z28" s="61" t="s">
        <v>36</v>
      </c>
      <c r="AA28" s="63">
        <f>AA26+AA22</f>
        <v>0</v>
      </c>
      <c r="AB28" s="63">
        <f>AB26+AB22</f>
        <v>0</v>
      </c>
      <c r="AC28" s="63"/>
      <c r="AD28" s="63">
        <f>AD26+AD22</f>
        <v>0</v>
      </c>
      <c r="AE28" s="16">
        <v>4</v>
      </c>
      <c r="AJ28" s="61" t="s">
        <v>36</v>
      </c>
      <c r="AK28" s="63">
        <f>AK26+AK22</f>
        <v>0</v>
      </c>
      <c r="AL28" s="63">
        <f>AL26+AL22</f>
        <v>0</v>
      </c>
      <c r="AM28" s="63"/>
      <c r="AN28" s="63">
        <f>AN26+AN22</f>
        <v>0</v>
      </c>
      <c r="AO28" s="16">
        <v>5</v>
      </c>
      <c r="AT28" s="61" t="s">
        <v>36</v>
      </c>
      <c r="AU28" s="63">
        <f>AU26+AU22</f>
        <v>0</v>
      </c>
      <c r="AV28" s="63">
        <f>AV26+AV22</f>
        <v>0</v>
      </c>
      <c r="AW28" s="63"/>
      <c r="AX28" s="63">
        <f>AX26+AX22</f>
        <v>0</v>
      </c>
    </row>
    <row r="29" spans="1:50">
      <c r="A29" s="15">
        <v>1</v>
      </c>
      <c r="F29" s="60"/>
      <c r="G29" s="60"/>
      <c r="H29" s="60"/>
      <c r="I29" s="60"/>
      <c r="J29" s="60"/>
      <c r="K29" s="16">
        <v>2</v>
      </c>
      <c r="P29" s="60"/>
      <c r="Q29" s="60"/>
      <c r="R29" s="60"/>
      <c r="S29" s="60"/>
      <c r="T29" s="60"/>
      <c r="U29" s="16">
        <v>3</v>
      </c>
      <c r="Z29" s="60"/>
      <c r="AA29" s="60"/>
      <c r="AB29" s="60"/>
      <c r="AC29" s="60"/>
      <c r="AD29" s="60"/>
      <c r="AE29" s="16">
        <v>4</v>
      </c>
      <c r="AJ29" s="60"/>
      <c r="AK29" s="60"/>
      <c r="AL29" s="60"/>
      <c r="AM29" s="60"/>
      <c r="AN29" s="60"/>
      <c r="AO29" s="16">
        <v>5</v>
      </c>
      <c r="AT29" s="60"/>
      <c r="AU29" s="60"/>
      <c r="AV29" s="60"/>
      <c r="AW29" s="60"/>
      <c r="AX29" s="60"/>
    </row>
    <row r="30" spans="1:50">
      <c r="A30" s="15">
        <v>1</v>
      </c>
      <c r="B30" s="25" t="s">
        <v>37</v>
      </c>
      <c r="C30" s="1" t="s">
        <v>38</v>
      </c>
      <c r="F30" s="60"/>
      <c r="G30" s="60"/>
      <c r="H30" s="60"/>
      <c r="I30" s="60"/>
      <c r="J30" s="60">
        <f>SUM(G32:G33)</f>
        <v>0</v>
      </c>
      <c r="K30" s="16">
        <v>2</v>
      </c>
      <c r="L30" s="25" t="s">
        <v>37</v>
      </c>
      <c r="M30" s="1" t="s">
        <v>38</v>
      </c>
      <c r="P30" s="60"/>
      <c r="Q30" s="60"/>
      <c r="R30" s="60"/>
      <c r="S30" s="60"/>
      <c r="T30" s="60">
        <f>SUM(Q32:Q33)</f>
        <v>0</v>
      </c>
      <c r="U30" s="16">
        <v>3</v>
      </c>
      <c r="V30" s="25" t="s">
        <v>37</v>
      </c>
      <c r="W30" s="1" t="s">
        <v>38</v>
      </c>
      <c r="Z30" s="60"/>
      <c r="AA30" s="60"/>
      <c r="AB30" s="60"/>
      <c r="AC30" s="60"/>
      <c r="AD30" s="60">
        <f>SUM(AA32:AA33)</f>
        <v>0</v>
      </c>
      <c r="AE30" s="16">
        <v>4</v>
      </c>
      <c r="AF30" s="25" t="s">
        <v>37</v>
      </c>
      <c r="AG30" s="1" t="s">
        <v>38</v>
      </c>
      <c r="AJ30" s="60"/>
      <c r="AK30" s="60"/>
      <c r="AL30" s="60"/>
      <c r="AM30" s="60"/>
      <c r="AN30" s="60">
        <f>SUM(AK32:AK33)</f>
        <v>0</v>
      </c>
      <c r="AO30" s="16">
        <v>5</v>
      </c>
      <c r="AP30" s="25" t="s">
        <v>37</v>
      </c>
      <c r="AQ30" s="1" t="s">
        <v>38</v>
      </c>
      <c r="AT30" s="60"/>
      <c r="AU30" s="60"/>
      <c r="AV30" s="60"/>
      <c r="AW30" s="60"/>
      <c r="AX30" s="60">
        <f>SUM(AU32:AU33)</f>
        <v>0</v>
      </c>
    </row>
    <row r="31" spans="1:50">
      <c r="A31" s="15">
        <v>1</v>
      </c>
      <c r="C31" s="4" t="s">
        <v>39</v>
      </c>
      <c r="D31" s="4" t="s">
        <v>40</v>
      </c>
      <c r="E31" s="4"/>
      <c r="F31" s="64" t="s">
        <v>41</v>
      </c>
      <c r="G31" s="64" t="s">
        <v>42</v>
      </c>
      <c r="H31" s="60"/>
      <c r="I31" s="60"/>
      <c r="J31" s="60"/>
      <c r="K31" s="16">
        <v>2</v>
      </c>
      <c r="M31" s="4" t="s">
        <v>39</v>
      </c>
      <c r="N31" s="4" t="s">
        <v>40</v>
      </c>
      <c r="O31" s="4"/>
      <c r="P31" s="64" t="s">
        <v>41</v>
      </c>
      <c r="Q31" s="64" t="s">
        <v>42</v>
      </c>
      <c r="R31" s="60"/>
      <c r="S31" s="60"/>
      <c r="T31" s="60"/>
      <c r="U31" s="16">
        <v>3</v>
      </c>
      <c r="W31" s="4" t="s">
        <v>39</v>
      </c>
      <c r="X31" s="4" t="s">
        <v>40</v>
      </c>
      <c r="Y31" s="4"/>
      <c r="Z31" s="64" t="s">
        <v>41</v>
      </c>
      <c r="AA31" s="64" t="s">
        <v>42</v>
      </c>
      <c r="AB31" s="60"/>
      <c r="AC31" s="60"/>
      <c r="AD31" s="60"/>
      <c r="AE31" s="16">
        <v>4</v>
      </c>
      <c r="AG31" s="4" t="s">
        <v>39</v>
      </c>
      <c r="AH31" s="4" t="s">
        <v>40</v>
      </c>
      <c r="AI31" s="4"/>
      <c r="AJ31" s="64" t="s">
        <v>41</v>
      </c>
      <c r="AK31" s="64" t="s">
        <v>42</v>
      </c>
      <c r="AL31" s="60"/>
      <c r="AM31" s="60"/>
      <c r="AN31" s="60"/>
      <c r="AO31" s="16">
        <v>5</v>
      </c>
      <c r="AQ31" s="4" t="s">
        <v>39</v>
      </c>
      <c r="AR31" s="4" t="s">
        <v>40</v>
      </c>
      <c r="AS31" s="4"/>
      <c r="AT31" s="64" t="s">
        <v>41</v>
      </c>
      <c r="AU31" s="64" t="s">
        <v>42</v>
      </c>
      <c r="AV31" s="60"/>
      <c r="AW31" s="60"/>
      <c r="AX31" s="60"/>
    </row>
    <row r="32" spans="1:50">
      <c r="A32" s="15">
        <v>1</v>
      </c>
      <c r="B32" s="43"/>
      <c r="C32" s="33">
        <v>0</v>
      </c>
      <c r="D32" s="22">
        <v>0</v>
      </c>
      <c r="E32" s="22"/>
      <c r="F32" s="65">
        <v>0</v>
      </c>
      <c r="G32" s="66">
        <f>C32*D32</f>
        <v>0</v>
      </c>
      <c r="H32" s="60"/>
      <c r="I32" s="60"/>
      <c r="J32" s="60"/>
      <c r="K32" s="16">
        <v>2</v>
      </c>
      <c r="L32" s="4">
        <f>+B32</f>
        <v>0</v>
      </c>
      <c r="M32" s="33"/>
      <c r="N32" s="22"/>
      <c r="O32" s="22"/>
      <c r="P32" s="65">
        <v>0</v>
      </c>
      <c r="Q32" s="66">
        <f>M32*N32</f>
        <v>0</v>
      </c>
      <c r="R32" s="60"/>
      <c r="S32" s="60"/>
      <c r="T32" s="60"/>
      <c r="U32" s="16">
        <v>3</v>
      </c>
      <c r="V32" s="4">
        <f>+L32</f>
        <v>0</v>
      </c>
      <c r="W32" s="33"/>
      <c r="X32" s="22"/>
      <c r="Y32" s="22"/>
      <c r="Z32" s="65">
        <v>0</v>
      </c>
      <c r="AA32" s="66">
        <f>W32*X32</f>
        <v>0</v>
      </c>
      <c r="AB32" s="60"/>
      <c r="AC32" s="60"/>
      <c r="AD32" s="60"/>
      <c r="AE32" s="16">
        <v>4</v>
      </c>
      <c r="AF32" s="4">
        <f>+V32</f>
        <v>0</v>
      </c>
      <c r="AG32" s="33"/>
      <c r="AH32" s="22"/>
      <c r="AI32" s="22"/>
      <c r="AJ32" s="65">
        <v>0</v>
      </c>
      <c r="AK32" s="66">
        <f>AG32*AH32</f>
        <v>0</v>
      </c>
      <c r="AL32" s="60"/>
      <c r="AM32" s="60"/>
      <c r="AN32" s="60"/>
      <c r="AO32" s="16">
        <v>5</v>
      </c>
      <c r="AP32" s="4">
        <f>+AF32</f>
        <v>0</v>
      </c>
      <c r="AQ32" s="33"/>
      <c r="AR32" s="22"/>
      <c r="AS32" s="22"/>
      <c r="AT32" s="65">
        <v>0</v>
      </c>
      <c r="AU32" s="66">
        <f>AQ32*AR32</f>
        <v>0</v>
      </c>
      <c r="AV32" s="60"/>
      <c r="AW32" s="60"/>
      <c r="AX32" s="60"/>
    </row>
    <row r="33" spans="1:50">
      <c r="A33" s="15">
        <v>1</v>
      </c>
      <c r="B33" s="4"/>
      <c r="C33" s="33"/>
      <c r="D33" s="22"/>
      <c r="E33" s="22"/>
      <c r="F33" s="65">
        <v>0</v>
      </c>
      <c r="G33" s="66">
        <f>C33*D33</f>
        <v>0</v>
      </c>
      <c r="H33" s="60"/>
      <c r="I33" s="60"/>
      <c r="J33" s="60"/>
      <c r="K33" s="16">
        <v>2</v>
      </c>
      <c r="L33" s="4">
        <f>+B33</f>
        <v>0</v>
      </c>
      <c r="M33" s="33"/>
      <c r="N33" s="22"/>
      <c r="O33" s="22"/>
      <c r="P33" s="65"/>
      <c r="Q33" s="66"/>
      <c r="R33" s="60"/>
      <c r="S33" s="60"/>
      <c r="T33" s="60"/>
      <c r="U33" s="16">
        <v>3</v>
      </c>
      <c r="V33" s="4">
        <f>+L33</f>
        <v>0</v>
      </c>
      <c r="W33" s="33"/>
      <c r="X33" s="22"/>
      <c r="Y33" s="22"/>
      <c r="Z33" s="65">
        <v>0</v>
      </c>
      <c r="AA33" s="66">
        <f>W33*X33</f>
        <v>0</v>
      </c>
      <c r="AB33" s="60"/>
      <c r="AC33" s="60"/>
      <c r="AD33" s="60"/>
      <c r="AE33" s="16">
        <v>4</v>
      </c>
      <c r="AF33" s="4">
        <f>+V33</f>
        <v>0</v>
      </c>
      <c r="AG33" s="33"/>
      <c r="AH33" s="22"/>
      <c r="AI33" s="22"/>
      <c r="AJ33" s="65">
        <v>0</v>
      </c>
      <c r="AK33" s="66">
        <f>AG33*AH33</f>
        <v>0</v>
      </c>
      <c r="AL33" s="60"/>
      <c r="AM33" s="60"/>
      <c r="AN33" s="60"/>
      <c r="AO33" s="16">
        <v>5</v>
      </c>
      <c r="AP33" s="4">
        <f>+AF33</f>
        <v>0</v>
      </c>
      <c r="AQ33" s="33"/>
      <c r="AR33" s="22"/>
      <c r="AS33" s="22"/>
      <c r="AT33" s="65">
        <v>0</v>
      </c>
      <c r="AU33" s="66">
        <f>AQ33*AR33</f>
        <v>0</v>
      </c>
      <c r="AV33" s="60"/>
      <c r="AW33" s="60"/>
      <c r="AX33" s="60"/>
    </row>
    <row r="34" spans="1:50">
      <c r="A34" s="15">
        <v>1</v>
      </c>
      <c r="F34" s="60"/>
      <c r="G34" s="60"/>
      <c r="H34" s="60"/>
      <c r="I34" s="60"/>
      <c r="J34" s="60"/>
      <c r="K34" s="16">
        <v>2</v>
      </c>
      <c r="P34" s="60"/>
      <c r="Q34" s="60"/>
      <c r="R34" s="60"/>
      <c r="S34" s="60"/>
      <c r="T34" s="60"/>
      <c r="U34" s="16">
        <v>3</v>
      </c>
      <c r="Z34" s="60"/>
      <c r="AA34" s="60"/>
      <c r="AB34" s="60"/>
      <c r="AC34" s="60"/>
      <c r="AD34" s="60"/>
      <c r="AE34" s="16">
        <v>4</v>
      </c>
      <c r="AJ34" s="60"/>
      <c r="AK34" s="60"/>
      <c r="AL34" s="60"/>
      <c r="AM34" s="60"/>
      <c r="AN34" s="60"/>
      <c r="AO34" s="16">
        <v>5</v>
      </c>
      <c r="AT34" s="60"/>
      <c r="AU34" s="60"/>
      <c r="AV34" s="60"/>
      <c r="AW34" s="60"/>
      <c r="AX34" s="60"/>
    </row>
    <row r="35" spans="1:50">
      <c r="A35" s="15">
        <v>1</v>
      </c>
      <c r="B35" s="25" t="s">
        <v>43</v>
      </c>
      <c r="F35" s="60"/>
      <c r="G35" s="60"/>
      <c r="H35" s="60"/>
      <c r="I35" s="60"/>
      <c r="J35" s="60">
        <f>SUM(C37:C37)</f>
        <v>0</v>
      </c>
      <c r="K35" s="16">
        <v>2</v>
      </c>
      <c r="L35" s="25" t="s">
        <v>43</v>
      </c>
      <c r="P35" s="60"/>
      <c r="Q35" s="60"/>
      <c r="R35" s="60"/>
      <c r="S35" s="60"/>
      <c r="T35" s="60">
        <f>SUM(M37:M37)</f>
        <v>0</v>
      </c>
      <c r="U35" s="16">
        <v>3</v>
      </c>
      <c r="V35" s="25" t="s">
        <v>43</v>
      </c>
      <c r="Z35" s="60"/>
      <c r="AA35" s="60"/>
      <c r="AB35" s="60"/>
      <c r="AC35" s="60"/>
      <c r="AD35" s="60">
        <f>SUM(W37:W37)</f>
        <v>0</v>
      </c>
      <c r="AE35" s="16">
        <v>4</v>
      </c>
      <c r="AF35" s="25" t="s">
        <v>43</v>
      </c>
      <c r="AJ35" s="60"/>
      <c r="AK35" s="60"/>
      <c r="AL35" s="60"/>
      <c r="AM35" s="60"/>
      <c r="AN35" s="60">
        <f>SUM(AG37:AG37)</f>
        <v>0</v>
      </c>
      <c r="AO35" s="16">
        <v>5</v>
      </c>
      <c r="AP35" s="25" t="s">
        <v>43</v>
      </c>
      <c r="AT35" s="60"/>
      <c r="AU35" s="60"/>
      <c r="AV35" s="60"/>
      <c r="AW35" s="60"/>
      <c r="AX35" s="60">
        <f>SUM(AQ37:AQ37)</f>
        <v>0</v>
      </c>
    </row>
    <row r="36" spans="1:50">
      <c r="A36" s="15">
        <v>1</v>
      </c>
      <c r="B36" s="25"/>
      <c r="F36" s="60"/>
      <c r="G36" s="60"/>
      <c r="H36" s="60"/>
      <c r="I36" s="60"/>
      <c r="J36" s="60"/>
      <c r="K36" s="16">
        <v>2</v>
      </c>
      <c r="L36" s="25"/>
      <c r="P36" s="60"/>
      <c r="Q36" s="60"/>
      <c r="R36" s="60"/>
      <c r="S36" s="60"/>
      <c r="T36" s="60"/>
      <c r="U36" s="16">
        <v>3</v>
      </c>
      <c r="V36" s="25"/>
      <c r="Z36" s="60"/>
      <c r="AA36" s="60"/>
      <c r="AB36" s="60"/>
      <c r="AC36" s="60"/>
      <c r="AD36" s="60"/>
      <c r="AE36" s="16">
        <v>4</v>
      </c>
      <c r="AF36" s="25"/>
      <c r="AJ36" s="60"/>
      <c r="AK36" s="60"/>
      <c r="AL36" s="60"/>
      <c r="AM36" s="60"/>
      <c r="AN36" s="60"/>
      <c r="AO36" s="16">
        <v>5</v>
      </c>
      <c r="AP36" s="25"/>
      <c r="AT36" s="60"/>
      <c r="AU36" s="60"/>
      <c r="AV36" s="60"/>
      <c r="AW36" s="60"/>
      <c r="AX36" s="60"/>
    </row>
    <row r="37" spans="1:50">
      <c r="A37" s="15">
        <v>1</v>
      </c>
      <c r="B37" s="52" t="s">
        <v>44</v>
      </c>
      <c r="C37" s="1">
        <v>0</v>
      </c>
      <c r="F37" s="60"/>
      <c r="G37" s="60"/>
      <c r="H37" s="60"/>
      <c r="I37" s="60"/>
      <c r="J37" s="60"/>
      <c r="K37" s="16">
        <v>2</v>
      </c>
      <c r="L37" s="4"/>
      <c r="M37" s="33"/>
      <c r="P37" s="60"/>
      <c r="Q37" s="60"/>
      <c r="R37" s="60"/>
      <c r="S37" s="60"/>
      <c r="T37" s="60"/>
      <c r="U37" s="16">
        <v>3</v>
      </c>
      <c r="V37" s="4">
        <f>+L37</f>
        <v>0</v>
      </c>
      <c r="W37" s="33">
        <f>ROUND(M37*1.03,0)</f>
        <v>0</v>
      </c>
      <c r="Z37" s="60"/>
      <c r="AA37" s="60"/>
      <c r="AB37" s="60"/>
      <c r="AC37" s="60"/>
      <c r="AD37" s="60"/>
      <c r="AE37" s="16">
        <v>4</v>
      </c>
      <c r="AF37" s="4">
        <f>+V37</f>
        <v>0</v>
      </c>
      <c r="AG37" s="33">
        <f>ROUND(W37*1.03,0)</f>
        <v>0</v>
      </c>
      <c r="AJ37" s="60"/>
      <c r="AK37" s="60"/>
      <c r="AL37" s="60"/>
      <c r="AM37" s="60"/>
      <c r="AN37" s="60"/>
      <c r="AO37" s="16">
        <v>5</v>
      </c>
      <c r="AP37" s="4">
        <f>+AF37</f>
        <v>0</v>
      </c>
      <c r="AQ37" s="33">
        <f>ROUND(AG37*1.03,0)</f>
        <v>0</v>
      </c>
      <c r="AT37" s="60"/>
      <c r="AU37" s="60"/>
      <c r="AV37" s="60"/>
      <c r="AW37" s="60"/>
      <c r="AX37" s="60"/>
    </row>
    <row r="38" spans="1:50">
      <c r="A38" s="15">
        <v>1</v>
      </c>
      <c r="F38" s="60"/>
      <c r="G38" s="60"/>
      <c r="H38" s="60"/>
      <c r="I38" s="60"/>
      <c r="J38" s="60"/>
      <c r="K38" s="16">
        <v>2</v>
      </c>
      <c r="P38" s="60"/>
      <c r="Q38" s="60"/>
      <c r="R38" s="60"/>
      <c r="S38" s="60"/>
      <c r="T38" s="60"/>
      <c r="U38" s="16">
        <v>3</v>
      </c>
      <c r="Z38" s="60"/>
      <c r="AA38" s="60"/>
      <c r="AB38" s="60"/>
      <c r="AC38" s="60"/>
      <c r="AD38" s="60"/>
      <c r="AE38" s="16">
        <v>4</v>
      </c>
      <c r="AJ38" s="60"/>
      <c r="AK38" s="60"/>
      <c r="AL38" s="60"/>
      <c r="AM38" s="60"/>
      <c r="AN38" s="60"/>
      <c r="AO38" s="16">
        <v>5</v>
      </c>
      <c r="AT38" s="60"/>
      <c r="AU38" s="60"/>
      <c r="AV38" s="60"/>
      <c r="AW38" s="60"/>
      <c r="AX38" s="60"/>
    </row>
    <row r="39" spans="1:50">
      <c r="A39" s="15">
        <v>1</v>
      </c>
      <c r="B39" s="25" t="s">
        <v>45</v>
      </c>
      <c r="D39" s="4"/>
      <c r="E39" s="4"/>
      <c r="F39" s="64"/>
      <c r="G39" s="64"/>
      <c r="H39" s="60"/>
      <c r="I39" s="60"/>
      <c r="J39" s="64">
        <f>SUM(C40:C41)</f>
        <v>0</v>
      </c>
      <c r="K39" s="16">
        <v>2</v>
      </c>
      <c r="L39" s="25" t="s">
        <v>45</v>
      </c>
      <c r="N39" s="4"/>
      <c r="O39" s="4"/>
      <c r="P39" s="64"/>
      <c r="Q39" s="64"/>
      <c r="R39" s="60"/>
      <c r="S39" s="60"/>
      <c r="T39" s="64">
        <f>SUM(M40:M41)</f>
        <v>0</v>
      </c>
      <c r="U39" s="16">
        <v>3</v>
      </c>
      <c r="V39" s="25" t="s">
        <v>45</v>
      </c>
      <c r="X39" s="4"/>
      <c r="Y39" s="4"/>
      <c r="Z39" s="64"/>
      <c r="AA39" s="64"/>
      <c r="AB39" s="60"/>
      <c r="AC39" s="60"/>
      <c r="AD39" s="64">
        <f>SUM(W40:W41)</f>
        <v>0</v>
      </c>
      <c r="AE39" s="16">
        <v>4</v>
      </c>
      <c r="AF39" s="25" t="s">
        <v>45</v>
      </c>
      <c r="AH39" s="4"/>
      <c r="AI39" s="4"/>
      <c r="AJ39" s="64"/>
      <c r="AK39" s="64"/>
      <c r="AL39" s="60"/>
      <c r="AM39" s="60"/>
      <c r="AN39" s="64">
        <f>SUM(AG40:AG41)</f>
        <v>0</v>
      </c>
      <c r="AO39" s="16">
        <v>5</v>
      </c>
      <c r="AP39" s="25" t="s">
        <v>45</v>
      </c>
      <c r="AR39" s="4"/>
      <c r="AS39" s="4"/>
      <c r="AT39" s="64"/>
      <c r="AU39" s="64"/>
      <c r="AV39" s="60"/>
      <c r="AW39" s="60"/>
      <c r="AX39" s="64">
        <f>SUM(AQ40:AQ41)</f>
        <v>0</v>
      </c>
    </row>
    <row r="40" spans="1:50">
      <c r="A40" s="15">
        <v>1</v>
      </c>
      <c r="B40" s="25"/>
      <c r="D40" s="4"/>
      <c r="E40" s="4"/>
      <c r="F40" s="64"/>
      <c r="G40" s="64"/>
      <c r="H40" s="60"/>
      <c r="I40" s="60"/>
      <c r="J40" s="64"/>
      <c r="K40" s="16">
        <v>2</v>
      </c>
      <c r="L40" s="4">
        <f>+B40</f>
        <v>0</v>
      </c>
      <c r="M40" s="33">
        <f>ROUND(C40*1.03,0)</f>
        <v>0</v>
      </c>
      <c r="N40" s="4"/>
      <c r="O40" s="4"/>
      <c r="P40" s="64"/>
      <c r="Q40" s="64"/>
      <c r="R40" s="60"/>
      <c r="S40" s="60"/>
      <c r="T40" s="64"/>
      <c r="U40" s="16">
        <v>3</v>
      </c>
      <c r="V40" s="4">
        <f>+L40</f>
        <v>0</v>
      </c>
      <c r="W40" s="33">
        <f>ROUND(M40*1.03,0)</f>
        <v>0</v>
      </c>
      <c r="X40" s="4"/>
      <c r="Y40" s="4"/>
      <c r="Z40" s="64"/>
      <c r="AA40" s="64"/>
      <c r="AB40" s="60"/>
      <c r="AC40" s="60"/>
      <c r="AD40" s="64"/>
      <c r="AE40" s="16">
        <v>4</v>
      </c>
      <c r="AF40" s="4">
        <f>+V40</f>
        <v>0</v>
      </c>
      <c r="AG40" s="33">
        <f>ROUND(W40*1.03,0)</f>
        <v>0</v>
      </c>
      <c r="AH40" s="4"/>
      <c r="AI40" s="4"/>
      <c r="AJ40" s="64"/>
      <c r="AK40" s="64"/>
      <c r="AL40" s="60"/>
      <c r="AM40" s="60"/>
      <c r="AN40" s="64"/>
      <c r="AO40" s="16">
        <v>5</v>
      </c>
      <c r="AP40" s="4">
        <f>+AF40</f>
        <v>0</v>
      </c>
      <c r="AQ40" s="33">
        <f>ROUND(AG40*1.03,0)</f>
        <v>0</v>
      </c>
      <c r="AR40" s="4"/>
      <c r="AS40" s="4"/>
      <c r="AT40" s="64"/>
      <c r="AU40" s="64"/>
      <c r="AV40" s="60"/>
      <c r="AW40" s="60"/>
      <c r="AX40" s="64"/>
    </row>
    <row r="41" spans="1:50">
      <c r="A41" s="15">
        <v>1</v>
      </c>
      <c r="B41" s="52" t="s">
        <v>44</v>
      </c>
      <c r="C41" s="1">
        <v>0</v>
      </c>
      <c r="D41" s="4"/>
      <c r="E41" s="4"/>
      <c r="F41" s="64"/>
      <c r="G41" s="64"/>
      <c r="H41" s="60"/>
      <c r="I41" s="60"/>
      <c r="J41" s="64"/>
      <c r="K41" s="16">
        <v>2</v>
      </c>
      <c r="L41" s="4" t="str">
        <f>+B41</f>
        <v>None</v>
      </c>
      <c r="M41" s="33">
        <f>ROUND(C41*1.03,0)</f>
        <v>0</v>
      </c>
      <c r="N41" s="4"/>
      <c r="O41" s="4"/>
      <c r="P41" s="64"/>
      <c r="Q41" s="64"/>
      <c r="R41" s="60"/>
      <c r="S41" s="60"/>
      <c r="T41" s="64"/>
      <c r="U41" s="16">
        <v>3</v>
      </c>
      <c r="V41" s="4" t="str">
        <f>+L41</f>
        <v>None</v>
      </c>
      <c r="W41" s="33">
        <f>ROUND(M41*1.03,0)</f>
        <v>0</v>
      </c>
      <c r="X41" s="4"/>
      <c r="Y41" s="4"/>
      <c r="Z41" s="64"/>
      <c r="AA41" s="64"/>
      <c r="AB41" s="60"/>
      <c r="AC41" s="60"/>
      <c r="AD41" s="64"/>
      <c r="AE41" s="16">
        <v>4</v>
      </c>
      <c r="AF41" s="4" t="str">
        <f>+V41</f>
        <v>None</v>
      </c>
      <c r="AG41" s="33">
        <f>ROUND(W41*1.03,0)</f>
        <v>0</v>
      </c>
      <c r="AH41" s="4"/>
      <c r="AI41" s="4"/>
      <c r="AJ41" s="64"/>
      <c r="AK41" s="64"/>
      <c r="AL41" s="60"/>
      <c r="AM41" s="60"/>
      <c r="AN41" s="64"/>
      <c r="AO41" s="16">
        <v>5</v>
      </c>
      <c r="AP41" s="4" t="str">
        <f>+AF41</f>
        <v>None</v>
      </c>
      <c r="AQ41" s="33">
        <f>ROUND(AG41*1.03,0)</f>
        <v>0</v>
      </c>
      <c r="AR41" s="4"/>
      <c r="AS41" s="4"/>
      <c r="AT41" s="64"/>
      <c r="AU41" s="64"/>
      <c r="AV41" s="60"/>
      <c r="AW41" s="60"/>
      <c r="AX41" s="64"/>
    </row>
    <row r="42" spans="1:50">
      <c r="A42" s="15">
        <v>1</v>
      </c>
      <c r="C42" s="33"/>
      <c r="D42" s="22"/>
      <c r="E42" s="22"/>
      <c r="F42" s="65"/>
      <c r="G42" s="66"/>
      <c r="H42" s="60"/>
      <c r="I42" s="60"/>
      <c r="J42" s="60"/>
      <c r="K42" s="16">
        <v>2</v>
      </c>
      <c r="M42" s="33"/>
      <c r="N42" s="22"/>
      <c r="O42" s="22"/>
      <c r="P42" s="65"/>
      <c r="Q42" s="66"/>
      <c r="R42" s="60"/>
      <c r="S42" s="60"/>
      <c r="T42" s="60"/>
      <c r="U42" s="16">
        <v>3</v>
      </c>
      <c r="W42" s="33"/>
      <c r="X42" s="22"/>
      <c r="Y42" s="22"/>
      <c r="Z42" s="65"/>
      <c r="AA42" s="66"/>
      <c r="AB42" s="60"/>
      <c r="AC42" s="60"/>
      <c r="AD42" s="60"/>
      <c r="AE42" s="16">
        <v>4</v>
      </c>
      <c r="AG42" s="33"/>
      <c r="AH42" s="22"/>
      <c r="AI42" s="22"/>
      <c r="AJ42" s="65"/>
      <c r="AK42" s="66"/>
      <c r="AL42" s="60"/>
      <c r="AM42" s="60"/>
      <c r="AN42" s="60"/>
      <c r="AO42" s="16">
        <v>5</v>
      </c>
      <c r="AQ42" s="33"/>
      <c r="AR42" s="22"/>
      <c r="AS42" s="22"/>
      <c r="AT42" s="65"/>
      <c r="AU42" s="66"/>
      <c r="AV42" s="60"/>
      <c r="AW42" s="60"/>
      <c r="AX42" s="60"/>
    </row>
    <row r="43" spans="1:50">
      <c r="A43" s="15">
        <v>1</v>
      </c>
      <c r="B43" s="25" t="s">
        <v>46</v>
      </c>
      <c r="C43" s="33"/>
      <c r="D43" s="22"/>
      <c r="E43" s="22"/>
      <c r="F43" s="65"/>
      <c r="G43" s="66"/>
      <c r="H43" s="60"/>
      <c r="I43" s="60"/>
      <c r="J43" s="60">
        <f>SUM(C44:C47)</f>
        <v>0</v>
      </c>
      <c r="K43" s="16">
        <v>2</v>
      </c>
      <c r="L43" s="25" t="s">
        <v>46</v>
      </c>
      <c r="M43" s="33"/>
      <c r="N43" s="22"/>
      <c r="O43" s="22"/>
      <c r="P43" s="65"/>
      <c r="Q43" s="66"/>
      <c r="R43" s="60"/>
      <c r="S43" s="60"/>
      <c r="T43" s="60">
        <f>SUM(M44:M47)</f>
        <v>0</v>
      </c>
      <c r="U43" s="16">
        <v>3</v>
      </c>
      <c r="V43" s="25" t="s">
        <v>46</v>
      </c>
      <c r="W43" s="33"/>
      <c r="X43" s="22"/>
      <c r="Y43" s="22"/>
      <c r="Z43" s="65"/>
      <c r="AA43" s="66"/>
      <c r="AB43" s="60"/>
      <c r="AC43" s="60"/>
      <c r="AD43" s="60">
        <f>SUM(W43:W47)</f>
        <v>0</v>
      </c>
      <c r="AE43" s="16">
        <v>4</v>
      </c>
      <c r="AF43" s="25" t="s">
        <v>46</v>
      </c>
      <c r="AG43" s="33"/>
      <c r="AH43" s="22"/>
      <c r="AI43" s="22"/>
      <c r="AJ43" s="65"/>
      <c r="AK43" s="66"/>
      <c r="AL43" s="60"/>
      <c r="AM43" s="60"/>
      <c r="AN43" s="60">
        <f>SUM(AG43:AG47)</f>
        <v>0</v>
      </c>
      <c r="AO43" s="16">
        <v>5</v>
      </c>
      <c r="AP43" s="25" t="s">
        <v>46</v>
      </c>
      <c r="AQ43" s="33"/>
      <c r="AR43" s="22"/>
      <c r="AS43" s="22"/>
      <c r="AT43" s="65"/>
      <c r="AU43" s="66"/>
      <c r="AV43" s="60"/>
      <c r="AW43" s="60"/>
      <c r="AX43" s="60">
        <f>SUM(AQ43:AQ47)</f>
        <v>0</v>
      </c>
    </row>
    <row r="44" spans="1:50">
      <c r="A44" s="15">
        <v>1</v>
      </c>
      <c r="B44" s="4"/>
      <c r="F44" s="60"/>
      <c r="G44" s="60"/>
      <c r="H44" s="60"/>
      <c r="I44" s="60"/>
      <c r="J44" s="60"/>
      <c r="K44" s="16">
        <v>2</v>
      </c>
      <c r="P44" s="60"/>
      <c r="Q44" s="60"/>
      <c r="R44" s="60"/>
      <c r="S44" s="60"/>
      <c r="T44" s="60"/>
      <c r="U44" s="16">
        <v>3</v>
      </c>
      <c r="V44" s="4"/>
      <c r="Z44" s="60"/>
      <c r="AA44" s="60"/>
      <c r="AB44" s="60"/>
      <c r="AC44" s="60"/>
      <c r="AD44" s="60"/>
      <c r="AE44" s="16">
        <v>4</v>
      </c>
      <c r="AF44" s="4"/>
      <c r="AJ44" s="60"/>
      <c r="AK44" s="60"/>
      <c r="AL44" s="60"/>
      <c r="AM44" s="60"/>
      <c r="AN44" s="60"/>
      <c r="AO44" s="16">
        <v>5</v>
      </c>
      <c r="AP44" s="4"/>
      <c r="AT44" s="60"/>
      <c r="AU44" s="60"/>
      <c r="AV44" s="60"/>
      <c r="AW44" s="60"/>
      <c r="AX44" s="60"/>
    </row>
    <row r="45" spans="1:50">
      <c r="A45" s="15">
        <v>1</v>
      </c>
      <c r="B45" s="37" t="s">
        <v>47</v>
      </c>
      <c r="C45" s="38">
        <v>0</v>
      </c>
      <c r="D45" s="47"/>
      <c r="E45" s="35"/>
      <c r="F45" s="60"/>
      <c r="G45" s="60"/>
      <c r="H45" s="60"/>
      <c r="I45" s="60"/>
      <c r="J45" s="60"/>
      <c r="K45" s="16">
        <v>2</v>
      </c>
      <c r="L45" s="37" t="s">
        <v>47</v>
      </c>
      <c r="M45" s="38">
        <v>0</v>
      </c>
      <c r="P45" s="60"/>
      <c r="Q45" s="60"/>
      <c r="R45" s="60"/>
      <c r="S45" s="60"/>
      <c r="T45" s="60"/>
      <c r="U45" s="16">
        <v>3</v>
      </c>
      <c r="V45" s="37" t="s">
        <v>47</v>
      </c>
      <c r="W45" s="38">
        <v>0</v>
      </c>
      <c r="Z45" s="60"/>
      <c r="AA45" s="60"/>
      <c r="AB45" s="60"/>
      <c r="AC45" s="60"/>
      <c r="AD45" s="60"/>
      <c r="AE45" s="16">
        <v>4</v>
      </c>
      <c r="AF45" s="37" t="s">
        <v>47</v>
      </c>
      <c r="AG45" s="38">
        <v>0</v>
      </c>
      <c r="AJ45" s="60"/>
      <c r="AK45" s="60"/>
      <c r="AL45" s="60"/>
      <c r="AM45" s="60"/>
      <c r="AN45" s="60"/>
      <c r="AO45" s="16">
        <v>5</v>
      </c>
      <c r="AP45" s="37" t="s">
        <v>47</v>
      </c>
      <c r="AQ45" s="38">
        <v>0</v>
      </c>
      <c r="AT45" s="60"/>
      <c r="AU45" s="60"/>
      <c r="AV45" s="60"/>
      <c r="AW45" s="60"/>
      <c r="AX45" s="60"/>
    </row>
    <row r="46" spans="1:50">
      <c r="A46" s="15">
        <v>1</v>
      </c>
      <c r="B46" s="37" t="s">
        <v>48</v>
      </c>
      <c r="C46" s="38">
        <v>0</v>
      </c>
      <c r="D46" s="35"/>
      <c r="E46" s="35"/>
      <c r="F46" s="60"/>
      <c r="G46" s="60"/>
      <c r="H46" s="60"/>
      <c r="I46" s="60"/>
      <c r="J46" s="60"/>
      <c r="K46" s="16">
        <v>2</v>
      </c>
      <c r="L46" s="37" t="s">
        <v>48</v>
      </c>
      <c r="M46" s="38">
        <v>0</v>
      </c>
      <c r="P46" s="60"/>
      <c r="Q46" s="60"/>
      <c r="R46" s="60"/>
      <c r="S46" s="60"/>
      <c r="T46" s="60"/>
      <c r="U46" s="16">
        <v>3</v>
      </c>
      <c r="V46" s="37" t="s">
        <v>48</v>
      </c>
      <c r="W46" s="38">
        <v>0</v>
      </c>
      <c r="Z46" s="60"/>
      <c r="AA46" s="60"/>
      <c r="AB46" s="60"/>
      <c r="AC46" s="60"/>
      <c r="AD46" s="60"/>
      <c r="AE46" s="16">
        <v>4</v>
      </c>
      <c r="AF46" s="37" t="s">
        <v>48</v>
      </c>
      <c r="AG46" s="38">
        <v>0</v>
      </c>
      <c r="AJ46" s="60"/>
      <c r="AK46" s="60"/>
      <c r="AL46" s="60"/>
      <c r="AM46" s="60"/>
      <c r="AN46" s="60"/>
      <c r="AO46" s="16">
        <v>5</v>
      </c>
      <c r="AP46" s="37" t="s">
        <v>48</v>
      </c>
      <c r="AQ46" s="38">
        <v>0</v>
      </c>
      <c r="AT46" s="60"/>
      <c r="AU46" s="60"/>
      <c r="AV46" s="60"/>
      <c r="AW46" s="60"/>
      <c r="AX46" s="60"/>
    </row>
    <row r="47" spans="1:50">
      <c r="A47" s="15">
        <v>1</v>
      </c>
      <c r="B47" s="37" t="s">
        <v>49</v>
      </c>
      <c r="C47" s="38">
        <v>0</v>
      </c>
      <c r="D47" s="35"/>
      <c r="E47" s="35"/>
      <c r="F47" s="60"/>
      <c r="G47" s="60"/>
      <c r="H47" s="60"/>
      <c r="I47" s="60"/>
      <c r="J47" s="60"/>
      <c r="K47" s="16">
        <v>2</v>
      </c>
      <c r="L47" s="37" t="s">
        <v>49</v>
      </c>
      <c r="M47" s="38">
        <v>0</v>
      </c>
      <c r="P47" s="60"/>
      <c r="Q47" s="60"/>
      <c r="R47" s="60"/>
      <c r="S47" s="60"/>
      <c r="T47" s="60"/>
      <c r="U47" s="16">
        <v>3</v>
      </c>
      <c r="V47" s="37" t="s">
        <v>49</v>
      </c>
      <c r="W47" s="38">
        <v>0</v>
      </c>
      <c r="Z47" s="60"/>
      <c r="AA47" s="60"/>
      <c r="AB47" s="60"/>
      <c r="AC47" s="60"/>
      <c r="AD47" s="60"/>
      <c r="AE47" s="16">
        <v>4</v>
      </c>
      <c r="AF47" s="37" t="s">
        <v>49</v>
      </c>
      <c r="AG47" s="38">
        <v>0</v>
      </c>
      <c r="AJ47" s="60"/>
      <c r="AK47" s="60"/>
      <c r="AL47" s="60"/>
      <c r="AM47" s="60"/>
      <c r="AN47" s="60"/>
      <c r="AO47" s="16">
        <v>5</v>
      </c>
      <c r="AP47" s="37" t="s">
        <v>49</v>
      </c>
      <c r="AQ47" s="38">
        <v>0</v>
      </c>
      <c r="AT47" s="60"/>
      <c r="AU47" s="60"/>
      <c r="AV47" s="60"/>
      <c r="AW47" s="60"/>
      <c r="AX47" s="60"/>
    </row>
    <row r="48" spans="1:50">
      <c r="A48" s="15">
        <v>1</v>
      </c>
      <c r="F48" s="60"/>
      <c r="G48" s="60"/>
      <c r="H48" s="60"/>
      <c r="I48" s="60"/>
      <c r="J48" s="60"/>
      <c r="K48" s="16">
        <v>2</v>
      </c>
      <c r="M48" s="38">
        <v>0</v>
      </c>
      <c r="P48" s="60"/>
      <c r="Q48" s="60"/>
      <c r="R48" s="60"/>
      <c r="S48" s="60"/>
      <c r="T48" s="60"/>
      <c r="U48" s="16">
        <v>3</v>
      </c>
      <c r="W48" s="38">
        <v>0</v>
      </c>
      <c r="Z48" s="60"/>
      <c r="AA48" s="60"/>
      <c r="AB48" s="60"/>
      <c r="AC48" s="60"/>
      <c r="AD48" s="60"/>
      <c r="AE48" s="16">
        <v>4</v>
      </c>
      <c r="AG48" s="36"/>
      <c r="AJ48" s="60"/>
      <c r="AK48" s="60"/>
      <c r="AL48" s="60"/>
      <c r="AM48" s="60"/>
      <c r="AN48" s="60"/>
      <c r="AO48" s="16">
        <v>5</v>
      </c>
      <c r="AQ48" s="36"/>
      <c r="AT48" s="60"/>
      <c r="AU48" s="60"/>
      <c r="AV48" s="60"/>
      <c r="AW48" s="60"/>
      <c r="AX48" s="60"/>
    </row>
    <row r="49" spans="1:50">
      <c r="A49" s="15">
        <v>1</v>
      </c>
      <c r="B49" s="25" t="s">
        <v>50</v>
      </c>
      <c r="F49" s="60"/>
      <c r="G49" s="60"/>
      <c r="H49" s="60"/>
      <c r="I49" s="60"/>
      <c r="J49" s="60">
        <f>SUM(C51:C52)</f>
        <v>0</v>
      </c>
      <c r="K49" s="16">
        <v>2</v>
      </c>
      <c r="L49" s="25" t="s">
        <v>50</v>
      </c>
      <c r="M49" s="36"/>
      <c r="P49" s="60"/>
      <c r="Q49" s="60"/>
      <c r="R49" s="60"/>
      <c r="S49" s="60"/>
      <c r="T49" s="60">
        <f>SUM(M51,M52)</f>
        <v>0</v>
      </c>
      <c r="U49" s="16">
        <v>3</v>
      </c>
      <c r="V49" s="25" t="s">
        <v>50</v>
      </c>
      <c r="W49" s="36"/>
      <c r="Z49" s="60"/>
      <c r="AA49" s="60"/>
      <c r="AB49" s="60"/>
      <c r="AC49" s="60"/>
      <c r="AD49" s="60">
        <f>SUM(W51,W52)</f>
        <v>0</v>
      </c>
      <c r="AE49" s="16">
        <v>4</v>
      </c>
      <c r="AF49" s="25" t="s">
        <v>50</v>
      </c>
      <c r="AG49" s="36"/>
      <c r="AJ49" s="60"/>
      <c r="AK49" s="60"/>
      <c r="AL49" s="60"/>
      <c r="AM49" s="60"/>
      <c r="AN49" s="60">
        <f>SUM(AG51,AG52)</f>
        <v>0</v>
      </c>
      <c r="AO49" s="16">
        <v>5</v>
      </c>
      <c r="AP49" s="25" t="s">
        <v>50</v>
      </c>
      <c r="AQ49" s="36"/>
      <c r="AT49" s="60"/>
      <c r="AU49" s="60"/>
      <c r="AV49" s="60"/>
      <c r="AW49" s="60"/>
      <c r="AX49" s="60" t="e">
        <f>SUM(#REF!,AQ51)</f>
        <v>#REF!</v>
      </c>
    </row>
    <row r="50" spans="1:50" s="43" customFormat="1">
      <c r="A50" s="15">
        <v>1</v>
      </c>
      <c r="F50" s="67"/>
      <c r="G50" s="67"/>
      <c r="H50" s="67"/>
      <c r="I50" s="67"/>
      <c r="J50" s="67"/>
      <c r="K50" s="16">
        <v>2</v>
      </c>
      <c r="P50" s="67"/>
      <c r="Q50" s="67"/>
      <c r="R50" s="67"/>
      <c r="S50" s="67"/>
      <c r="T50" s="67"/>
      <c r="U50" s="16">
        <v>3</v>
      </c>
      <c r="Z50" s="67"/>
      <c r="AA50" s="67"/>
      <c r="AB50" s="67"/>
      <c r="AC50" s="67"/>
      <c r="AD50" s="67"/>
      <c r="AE50" s="16">
        <v>4</v>
      </c>
      <c r="AJ50" s="67"/>
      <c r="AK50" s="67"/>
      <c r="AL50" s="67"/>
      <c r="AM50" s="67"/>
      <c r="AN50" s="67"/>
      <c r="AO50" s="16">
        <v>5</v>
      </c>
      <c r="AT50" s="67"/>
      <c r="AU50" s="67"/>
      <c r="AV50" s="67"/>
      <c r="AW50" s="67"/>
      <c r="AX50" s="67"/>
    </row>
    <row r="51" spans="1:50">
      <c r="A51" s="15">
        <v>1</v>
      </c>
      <c r="B51" s="4" t="s">
        <v>51</v>
      </c>
      <c r="C51" s="1">
        <v>0</v>
      </c>
      <c r="F51" s="60"/>
      <c r="G51" s="60"/>
      <c r="H51" s="60"/>
      <c r="I51" s="60"/>
      <c r="J51" s="60"/>
      <c r="K51" s="16">
        <v>2</v>
      </c>
      <c r="L51" s="4" t="s">
        <v>51</v>
      </c>
      <c r="M51" s="38">
        <v>0</v>
      </c>
      <c r="P51" s="60"/>
      <c r="Q51" s="60"/>
      <c r="R51" s="60"/>
      <c r="S51" s="60"/>
      <c r="T51" s="60"/>
      <c r="U51" s="16">
        <v>3</v>
      </c>
      <c r="V51" s="4" t="s">
        <v>51</v>
      </c>
      <c r="W51" s="38">
        <v>0</v>
      </c>
      <c r="Z51" s="60"/>
      <c r="AA51" s="60"/>
      <c r="AB51" s="60"/>
      <c r="AC51" s="60"/>
      <c r="AD51" s="60"/>
      <c r="AE51" s="16">
        <v>4</v>
      </c>
      <c r="AF51" s="4" t="s">
        <v>51</v>
      </c>
      <c r="AG51" s="38">
        <v>0</v>
      </c>
      <c r="AJ51" s="60"/>
      <c r="AK51" s="60"/>
      <c r="AL51" s="60"/>
      <c r="AM51" s="60"/>
      <c r="AN51" s="60"/>
      <c r="AO51" s="16">
        <v>5</v>
      </c>
      <c r="AP51" s="4" t="s">
        <v>51</v>
      </c>
      <c r="AQ51" s="1">
        <v>0</v>
      </c>
      <c r="AT51" s="60"/>
      <c r="AU51" s="60"/>
      <c r="AV51" s="60"/>
      <c r="AW51" s="60"/>
      <c r="AX51" s="60"/>
    </row>
    <row r="52" spans="1:50">
      <c r="A52" s="15">
        <v>1</v>
      </c>
      <c r="B52" s="4" t="s">
        <v>52</v>
      </c>
      <c r="C52" s="1">
        <v>0</v>
      </c>
      <c r="F52" s="60"/>
      <c r="G52" s="60"/>
      <c r="H52" s="60"/>
      <c r="I52" s="60"/>
      <c r="J52" s="60"/>
      <c r="K52" s="16">
        <v>2</v>
      </c>
      <c r="L52" s="4" t="s">
        <v>52</v>
      </c>
      <c r="M52" s="38">
        <v>0</v>
      </c>
      <c r="P52" s="60"/>
      <c r="Q52" s="60"/>
      <c r="R52" s="60"/>
      <c r="S52" s="60"/>
      <c r="T52" s="60"/>
      <c r="U52" s="16">
        <v>3</v>
      </c>
      <c r="V52" s="4" t="s">
        <v>52</v>
      </c>
      <c r="W52" s="38">
        <v>0</v>
      </c>
      <c r="Z52" s="60"/>
      <c r="AA52" s="60"/>
      <c r="AB52" s="60"/>
      <c r="AC52" s="60"/>
      <c r="AD52" s="60"/>
      <c r="AE52" s="16">
        <v>4</v>
      </c>
      <c r="AF52" s="4" t="s">
        <v>52</v>
      </c>
      <c r="AG52" s="38">
        <v>0</v>
      </c>
      <c r="AJ52" s="60"/>
      <c r="AK52" s="60"/>
      <c r="AL52" s="60"/>
      <c r="AM52" s="60"/>
      <c r="AN52" s="60"/>
      <c r="AO52" s="16">
        <v>5</v>
      </c>
      <c r="AP52" s="4" t="s">
        <v>52</v>
      </c>
      <c r="AT52" s="60"/>
      <c r="AU52" s="60"/>
      <c r="AV52" s="60"/>
      <c r="AW52" s="60"/>
      <c r="AX52" s="60"/>
    </row>
    <row r="53" spans="1:50">
      <c r="A53" s="15">
        <v>1</v>
      </c>
      <c r="F53" s="60"/>
      <c r="G53" s="60"/>
      <c r="H53" s="60"/>
      <c r="I53" s="60"/>
      <c r="J53" s="60"/>
      <c r="K53" s="16">
        <v>2</v>
      </c>
      <c r="M53" s="36"/>
      <c r="P53" s="60"/>
      <c r="Q53" s="60"/>
      <c r="R53" s="60"/>
      <c r="S53" s="60"/>
      <c r="T53" s="60"/>
      <c r="U53" s="16">
        <v>3</v>
      </c>
      <c r="W53" s="36"/>
      <c r="Z53" s="60"/>
      <c r="AA53" s="60"/>
      <c r="AB53" s="60"/>
      <c r="AC53" s="60"/>
      <c r="AD53" s="60"/>
      <c r="AE53" s="16">
        <v>4</v>
      </c>
      <c r="AG53" s="36"/>
      <c r="AJ53" s="60"/>
      <c r="AK53" s="60"/>
      <c r="AL53" s="60"/>
      <c r="AM53" s="60"/>
      <c r="AN53" s="60"/>
      <c r="AO53" s="16">
        <v>5</v>
      </c>
      <c r="AQ53" s="36"/>
      <c r="AT53" s="60"/>
      <c r="AU53" s="60"/>
      <c r="AV53" s="60"/>
      <c r="AW53" s="60"/>
      <c r="AX53" s="60"/>
    </row>
    <row r="54" spans="1:50">
      <c r="A54" s="15">
        <v>1</v>
      </c>
      <c r="B54" s="25" t="s">
        <v>53</v>
      </c>
      <c r="F54" s="60"/>
      <c r="G54" s="60"/>
      <c r="H54" s="60"/>
      <c r="I54" s="60"/>
      <c r="J54" s="60">
        <f>SUM(C55:C61)</f>
        <v>0</v>
      </c>
      <c r="K54" s="16">
        <v>2</v>
      </c>
      <c r="L54" s="25" t="s">
        <v>53</v>
      </c>
      <c r="M54" s="36"/>
      <c r="P54" s="60"/>
      <c r="Q54" s="60"/>
      <c r="R54" s="60"/>
      <c r="S54" s="60"/>
      <c r="T54" s="60">
        <f>SUM(M55:M59)</f>
        <v>0</v>
      </c>
      <c r="U54" s="16">
        <v>3</v>
      </c>
      <c r="V54" s="25" t="s">
        <v>53</v>
      </c>
      <c r="W54" s="36"/>
      <c r="Z54" s="60"/>
      <c r="AA54" s="60"/>
      <c r="AB54" s="60"/>
      <c r="AC54" s="60"/>
      <c r="AD54" s="60">
        <f>SUM(W55:W59)</f>
        <v>0</v>
      </c>
      <c r="AE54" s="16">
        <v>4</v>
      </c>
      <c r="AF54" s="25" t="s">
        <v>53</v>
      </c>
      <c r="AG54" s="36"/>
      <c r="AJ54" s="60"/>
      <c r="AK54" s="60"/>
      <c r="AL54" s="60"/>
      <c r="AM54" s="60"/>
      <c r="AN54" s="60">
        <f>SUM(AG55:AG59)</f>
        <v>0</v>
      </c>
      <c r="AO54" s="16">
        <v>5</v>
      </c>
      <c r="AP54" s="25" t="s">
        <v>53</v>
      </c>
      <c r="AQ54" s="36"/>
      <c r="AT54" s="60"/>
      <c r="AU54" s="60"/>
      <c r="AV54" s="60"/>
      <c r="AW54" s="60"/>
      <c r="AX54" s="60">
        <f>SUM(AQ55:AQ59)</f>
        <v>0</v>
      </c>
    </row>
    <row r="55" spans="1:50">
      <c r="A55" s="15">
        <v>1</v>
      </c>
      <c r="B55" s="4"/>
      <c r="F55" s="60"/>
      <c r="G55" s="60"/>
      <c r="H55" s="60"/>
      <c r="I55" s="60"/>
      <c r="J55" s="60"/>
      <c r="K55" s="16">
        <v>2</v>
      </c>
      <c r="L55" s="4"/>
      <c r="M55" s="36"/>
      <c r="P55" s="60"/>
      <c r="Q55" s="60"/>
      <c r="R55" s="60"/>
      <c r="S55" s="60"/>
      <c r="T55" s="60"/>
      <c r="U55" s="16">
        <v>3</v>
      </c>
      <c r="V55" s="4"/>
      <c r="W55" s="39"/>
      <c r="Z55" s="60"/>
      <c r="AA55" s="60"/>
      <c r="AB55" s="60"/>
      <c r="AC55" s="60"/>
      <c r="AD55" s="60"/>
      <c r="AE55" s="16">
        <v>4</v>
      </c>
      <c r="AF55" s="4"/>
      <c r="AG55" s="39"/>
      <c r="AJ55" s="60"/>
      <c r="AK55" s="60"/>
      <c r="AL55" s="60"/>
      <c r="AM55" s="60"/>
      <c r="AN55" s="60"/>
      <c r="AO55" s="16">
        <v>5</v>
      </c>
      <c r="AP55" s="4"/>
      <c r="AQ55" s="39"/>
      <c r="AT55" s="60"/>
      <c r="AU55" s="60"/>
      <c r="AV55" s="60"/>
      <c r="AW55" s="60"/>
      <c r="AX55" s="60"/>
    </row>
    <row r="56" spans="1:50">
      <c r="A56" s="15">
        <v>1</v>
      </c>
      <c r="B56" s="37" t="s">
        <v>54</v>
      </c>
      <c r="C56" s="38">
        <v>0</v>
      </c>
      <c r="F56" s="60"/>
      <c r="G56" s="60"/>
      <c r="H56" s="60"/>
      <c r="I56" s="60"/>
      <c r="J56" s="60"/>
      <c r="K56" s="16">
        <v>2</v>
      </c>
      <c r="L56" s="37" t="s">
        <v>54</v>
      </c>
      <c r="M56" s="38">
        <v>0</v>
      </c>
      <c r="P56" s="60"/>
      <c r="Q56" s="60"/>
      <c r="R56" s="60"/>
      <c r="S56" s="60"/>
      <c r="T56" s="60"/>
      <c r="U56" s="16">
        <v>3</v>
      </c>
      <c r="V56" s="37" t="s">
        <v>54</v>
      </c>
      <c r="W56" s="38">
        <v>0</v>
      </c>
      <c r="Z56" s="60"/>
      <c r="AA56" s="60"/>
      <c r="AB56" s="60"/>
      <c r="AC56" s="60"/>
      <c r="AD56" s="60"/>
      <c r="AE56" s="16">
        <v>4</v>
      </c>
      <c r="AF56" s="37" t="s">
        <v>54</v>
      </c>
      <c r="AG56" s="38">
        <v>0</v>
      </c>
      <c r="AJ56" s="60"/>
      <c r="AK56" s="60"/>
      <c r="AL56" s="60"/>
      <c r="AM56" s="60"/>
      <c r="AN56" s="60"/>
      <c r="AO56" s="16">
        <v>5</v>
      </c>
      <c r="AP56" s="37" t="s">
        <v>54</v>
      </c>
      <c r="AQ56" s="38">
        <v>0</v>
      </c>
      <c r="AT56" s="60"/>
      <c r="AU56" s="60"/>
      <c r="AV56" s="60"/>
      <c r="AW56" s="60"/>
      <c r="AX56" s="60"/>
    </row>
    <row r="57" spans="1:50">
      <c r="A57" s="15">
        <v>1</v>
      </c>
      <c r="B57" s="37" t="s">
        <v>55</v>
      </c>
      <c r="C57" s="38">
        <v>0</v>
      </c>
      <c r="F57" s="60"/>
      <c r="G57" s="60"/>
      <c r="H57" s="60"/>
      <c r="I57" s="60"/>
      <c r="J57" s="60"/>
      <c r="K57" s="16">
        <v>2</v>
      </c>
      <c r="L57" s="37" t="s">
        <v>55</v>
      </c>
      <c r="M57" s="38">
        <v>0</v>
      </c>
      <c r="P57" s="60"/>
      <c r="Q57" s="60"/>
      <c r="R57" s="60"/>
      <c r="S57" s="60"/>
      <c r="T57" s="60"/>
      <c r="U57" s="16">
        <v>3</v>
      </c>
      <c r="V57" s="37" t="s">
        <v>55</v>
      </c>
      <c r="W57" s="38">
        <v>0</v>
      </c>
      <c r="Z57" s="60"/>
      <c r="AA57" s="60"/>
      <c r="AB57" s="60"/>
      <c r="AC57" s="60"/>
      <c r="AD57" s="60"/>
      <c r="AE57" s="16">
        <v>4</v>
      </c>
      <c r="AF57" s="37" t="s">
        <v>55</v>
      </c>
      <c r="AG57" s="38">
        <v>0</v>
      </c>
      <c r="AJ57" s="60"/>
      <c r="AK57" s="60"/>
      <c r="AL57" s="60"/>
      <c r="AM57" s="60"/>
      <c r="AN57" s="60"/>
      <c r="AO57" s="16">
        <v>5</v>
      </c>
      <c r="AP57" s="37" t="s">
        <v>55</v>
      </c>
      <c r="AQ57" s="38">
        <v>0</v>
      </c>
      <c r="AT57" s="60"/>
      <c r="AU57" s="60"/>
      <c r="AV57" s="60"/>
      <c r="AW57" s="60"/>
      <c r="AX57" s="60"/>
    </row>
    <row r="58" spans="1:50">
      <c r="A58" s="15">
        <v>1</v>
      </c>
      <c r="B58" s="37" t="s">
        <v>56</v>
      </c>
      <c r="C58" s="38">
        <v>0</v>
      </c>
      <c r="F58" s="60"/>
      <c r="G58" s="60"/>
      <c r="H58" s="60"/>
      <c r="I58" s="60"/>
      <c r="J58" s="60"/>
      <c r="K58" s="16">
        <v>2</v>
      </c>
      <c r="L58" s="37" t="s">
        <v>56</v>
      </c>
      <c r="M58" s="38">
        <v>0</v>
      </c>
      <c r="P58" s="60"/>
      <c r="Q58" s="60"/>
      <c r="R58" s="60"/>
      <c r="S58" s="60"/>
      <c r="T58" s="60"/>
      <c r="U58" s="16">
        <v>3</v>
      </c>
      <c r="V58" s="37" t="s">
        <v>56</v>
      </c>
      <c r="W58" s="38">
        <v>0</v>
      </c>
      <c r="Z58" s="60"/>
      <c r="AA58" s="60"/>
      <c r="AB58" s="60"/>
      <c r="AC58" s="60"/>
      <c r="AD58" s="60"/>
      <c r="AE58" s="16">
        <v>4</v>
      </c>
      <c r="AF58" s="37" t="s">
        <v>56</v>
      </c>
      <c r="AG58" s="38">
        <v>0</v>
      </c>
      <c r="AJ58" s="60"/>
      <c r="AK58" s="60"/>
      <c r="AL58" s="60"/>
      <c r="AM58" s="60"/>
      <c r="AN58" s="60"/>
      <c r="AO58" s="16">
        <v>5</v>
      </c>
      <c r="AP58" s="37" t="s">
        <v>56</v>
      </c>
      <c r="AQ58" s="38">
        <v>0</v>
      </c>
      <c r="AT58" s="60"/>
      <c r="AU58" s="60"/>
      <c r="AV58" s="60"/>
      <c r="AW58" s="60"/>
      <c r="AX58" s="60"/>
    </row>
    <row r="59" spans="1:50">
      <c r="A59" s="15"/>
      <c r="C59" s="38"/>
      <c r="F59" s="60"/>
      <c r="G59" s="60"/>
      <c r="H59" s="60"/>
      <c r="I59" s="60"/>
      <c r="J59" s="60"/>
      <c r="K59" s="16">
        <v>2</v>
      </c>
      <c r="L59" s="37"/>
      <c r="M59" s="38"/>
      <c r="P59" s="60"/>
      <c r="Q59" s="60"/>
      <c r="R59" s="60"/>
      <c r="S59" s="60"/>
      <c r="T59" s="60"/>
      <c r="U59" s="16">
        <v>3</v>
      </c>
      <c r="V59" s="37"/>
      <c r="W59" s="38">
        <v>0</v>
      </c>
      <c r="Z59" s="60"/>
      <c r="AA59" s="60"/>
      <c r="AB59" s="60"/>
      <c r="AC59" s="60"/>
      <c r="AD59" s="60"/>
      <c r="AE59" s="16">
        <v>4</v>
      </c>
      <c r="AF59" s="37"/>
      <c r="AG59" s="38">
        <v>0</v>
      </c>
      <c r="AJ59" s="60"/>
      <c r="AK59" s="60"/>
      <c r="AL59" s="60"/>
      <c r="AM59" s="60"/>
      <c r="AN59" s="60"/>
      <c r="AO59" s="16">
        <v>5</v>
      </c>
      <c r="AP59" s="37"/>
      <c r="AQ59" s="38"/>
      <c r="AT59" s="60"/>
      <c r="AU59" s="60"/>
      <c r="AV59" s="60"/>
      <c r="AW59" s="60"/>
      <c r="AX59" s="60"/>
    </row>
    <row r="60" spans="1:50">
      <c r="A60" s="15"/>
      <c r="B60" s="37"/>
      <c r="C60" s="38"/>
      <c r="F60" s="60"/>
      <c r="G60" s="60"/>
      <c r="H60" s="60"/>
      <c r="I60" s="60"/>
      <c r="J60" s="60"/>
      <c r="K60" s="16"/>
      <c r="L60" s="37"/>
      <c r="M60" s="38"/>
      <c r="P60" s="60"/>
      <c r="Q60" s="60"/>
      <c r="R60" s="60"/>
      <c r="S60" s="60"/>
      <c r="T60" s="60"/>
      <c r="U60" s="16"/>
      <c r="V60" s="37"/>
      <c r="W60" s="38"/>
      <c r="Z60" s="60"/>
      <c r="AA60" s="60"/>
      <c r="AB60" s="60"/>
      <c r="AC60" s="60"/>
      <c r="AD60" s="60"/>
      <c r="AE60" s="16">
        <v>4</v>
      </c>
      <c r="AF60" s="37"/>
      <c r="AG60" s="38"/>
      <c r="AJ60" s="60"/>
      <c r="AK60" s="60"/>
      <c r="AL60" s="60"/>
      <c r="AM60" s="60"/>
      <c r="AN60" s="60"/>
      <c r="AO60" s="16">
        <v>5</v>
      </c>
      <c r="AP60" s="37"/>
      <c r="AQ60" s="38"/>
      <c r="AT60" s="60"/>
      <c r="AU60" s="60"/>
      <c r="AV60" s="60"/>
      <c r="AW60" s="60"/>
      <c r="AX60" s="60"/>
    </row>
    <row r="61" spans="1:50">
      <c r="A61" s="15">
        <v>1</v>
      </c>
      <c r="F61" s="60"/>
      <c r="G61" s="60"/>
      <c r="H61" s="60"/>
      <c r="I61" s="60"/>
      <c r="J61" s="60"/>
      <c r="K61" s="16">
        <v>2</v>
      </c>
      <c r="L61" s="4"/>
      <c r="P61" s="60"/>
      <c r="Q61" s="60"/>
      <c r="R61" s="60"/>
      <c r="S61" s="60"/>
      <c r="T61" s="60"/>
      <c r="U61" s="16">
        <v>3</v>
      </c>
      <c r="V61" s="4"/>
      <c r="Z61" s="60"/>
      <c r="AA61" s="60"/>
      <c r="AB61" s="60"/>
      <c r="AC61" s="60"/>
      <c r="AD61" s="60"/>
      <c r="AE61" s="16">
        <v>4</v>
      </c>
      <c r="AF61" s="4"/>
      <c r="AJ61" s="60"/>
      <c r="AK61" s="60"/>
      <c r="AL61" s="60"/>
      <c r="AM61" s="60"/>
      <c r="AN61" s="60"/>
      <c r="AO61" s="16">
        <v>5</v>
      </c>
      <c r="AP61" s="4"/>
      <c r="AT61" s="60"/>
      <c r="AU61" s="60"/>
      <c r="AV61" s="60"/>
      <c r="AW61" s="60"/>
      <c r="AX61" s="60"/>
    </row>
    <row r="62" spans="1:50">
      <c r="A62" s="15">
        <v>1</v>
      </c>
      <c r="F62" s="72" t="s">
        <v>57</v>
      </c>
      <c r="G62" s="72"/>
      <c r="H62" s="72"/>
      <c r="I62" s="64"/>
      <c r="J62" s="60">
        <f>J54+J49+J43+J39+J35+J30+J28</f>
        <v>0</v>
      </c>
      <c r="K62" s="16">
        <v>2</v>
      </c>
      <c r="P62" s="72" t="s">
        <v>57</v>
      </c>
      <c r="Q62" s="72"/>
      <c r="R62" s="72"/>
      <c r="S62" s="64"/>
      <c r="T62" s="60">
        <f>T54+T49+T43+T39+T35+T30+T28</f>
        <v>0</v>
      </c>
      <c r="U62" s="16">
        <v>3</v>
      </c>
      <c r="Z62" s="72" t="s">
        <v>58</v>
      </c>
      <c r="AA62" s="72"/>
      <c r="AB62" s="72"/>
      <c r="AC62" s="64"/>
      <c r="AD62" s="60">
        <f>AD54+AD49+AD43+AD39+AD35+AD30+AD28</f>
        <v>0</v>
      </c>
      <c r="AE62" s="16">
        <v>4</v>
      </c>
      <c r="AJ62" s="72" t="s">
        <v>58</v>
      </c>
      <c r="AK62" s="72"/>
      <c r="AL62" s="72"/>
      <c r="AM62" s="64"/>
      <c r="AN62" s="60">
        <f>AN54+AN49+AN43+AN39+AN35+AN30+AN28</f>
        <v>0</v>
      </c>
      <c r="AO62" s="16">
        <v>5</v>
      </c>
      <c r="AT62" s="72" t="s">
        <v>58</v>
      </c>
      <c r="AU62" s="72"/>
      <c r="AV62" s="72"/>
      <c r="AW62" s="64"/>
      <c r="AX62" s="60" t="e">
        <f>AX54+AX49+AX43+AX39+AX35+AX30+AX28</f>
        <v>#REF!</v>
      </c>
    </row>
    <row r="63" spans="1:50">
      <c r="A63" s="15">
        <v>1</v>
      </c>
      <c r="F63" s="72" t="s">
        <v>59</v>
      </c>
      <c r="G63" s="72"/>
      <c r="H63" s="72"/>
      <c r="I63" s="60"/>
      <c r="J63" s="60">
        <f>J62-J22</f>
        <v>0</v>
      </c>
      <c r="K63" s="16">
        <v>2</v>
      </c>
      <c r="P63" s="72" t="s">
        <v>59</v>
      </c>
      <c r="Q63" s="72"/>
      <c r="R63" s="72"/>
      <c r="S63" s="60"/>
      <c r="T63" s="60">
        <f>T62-T22</f>
        <v>0</v>
      </c>
      <c r="U63" s="16">
        <v>3</v>
      </c>
      <c r="Z63" s="72" t="s">
        <v>59</v>
      </c>
      <c r="AA63" s="72"/>
      <c r="AB63" s="72"/>
      <c r="AC63" s="60"/>
      <c r="AD63" s="60">
        <f>AD62-AD22</f>
        <v>0</v>
      </c>
      <c r="AE63" s="16">
        <v>4</v>
      </c>
      <c r="AJ63" s="72" t="s">
        <v>59</v>
      </c>
      <c r="AK63" s="72"/>
      <c r="AL63" s="72"/>
      <c r="AM63" s="60"/>
      <c r="AN63" s="60">
        <f>AN62-AN22</f>
        <v>0</v>
      </c>
      <c r="AO63" s="16">
        <v>5</v>
      </c>
      <c r="AT63" s="72" t="s">
        <v>59</v>
      </c>
      <c r="AU63" s="72"/>
      <c r="AV63" s="72"/>
      <c r="AW63" s="60"/>
      <c r="AX63" s="60" t="e">
        <f>AX62-AX22</f>
        <v>#REF!</v>
      </c>
    </row>
    <row r="64" spans="1:50">
      <c r="A64" s="15">
        <v>1</v>
      </c>
      <c r="B64" s="25" t="s">
        <v>60</v>
      </c>
      <c r="F64" s="60"/>
      <c r="G64" s="72" t="s">
        <v>61</v>
      </c>
      <c r="H64" s="72"/>
      <c r="I64" s="60"/>
      <c r="J64" s="60">
        <f>SUM(D65:D66)</f>
        <v>0</v>
      </c>
      <c r="K64" s="16">
        <v>2</v>
      </c>
      <c r="L64" s="25" t="s">
        <v>60</v>
      </c>
      <c r="P64" s="60"/>
      <c r="Q64" s="72" t="s">
        <v>61</v>
      </c>
      <c r="R64" s="72"/>
      <c r="S64" s="60"/>
      <c r="T64" s="60">
        <f>SUM(N65:N66)</f>
        <v>0</v>
      </c>
      <c r="U64" s="16">
        <v>3</v>
      </c>
      <c r="V64" s="25" t="s">
        <v>60</v>
      </c>
      <c r="Z64" s="60"/>
      <c r="AA64" s="72" t="s">
        <v>61</v>
      </c>
      <c r="AB64" s="72"/>
      <c r="AC64" s="60"/>
      <c r="AD64" s="60">
        <f>SUM(X65:X66)</f>
        <v>0</v>
      </c>
      <c r="AE64" s="16">
        <v>4</v>
      </c>
      <c r="AF64" s="25" t="s">
        <v>60</v>
      </c>
      <c r="AJ64" s="60"/>
      <c r="AK64" s="72" t="s">
        <v>61</v>
      </c>
      <c r="AL64" s="72"/>
      <c r="AM64" s="60"/>
      <c r="AN64" s="60">
        <f>SUM(AH65:AH66)</f>
        <v>0</v>
      </c>
      <c r="AO64" s="16">
        <v>5</v>
      </c>
      <c r="AP64" s="25" t="s">
        <v>60</v>
      </c>
      <c r="AT64" s="60"/>
      <c r="AU64" s="72" t="s">
        <v>61</v>
      </c>
      <c r="AV64" s="72"/>
      <c r="AW64" s="60"/>
      <c r="AX64" s="60">
        <f>SUM(AR65:AR66)</f>
        <v>0</v>
      </c>
    </row>
    <row r="65" spans="1:50">
      <c r="A65" s="15">
        <v>1</v>
      </c>
      <c r="C65" s="4" t="s">
        <v>62</v>
      </c>
      <c r="D65" s="1">
        <v>0</v>
      </c>
      <c r="F65" s="60"/>
      <c r="G65" s="60"/>
      <c r="H65" s="60"/>
      <c r="I65" s="60"/>
      <c r="J65" s="60"/>
      <c r="K65" s="16">
        <v>2</v>
      </c>
      <c r="M65" s="4" t="s">
        <v>62</v>
      </c>
      <c r="N65" s="1">
        <v>0</v>
      </c>
      <c r="P65" s="60"/>
      <c r="Q65" s="60"/>
      <c r="R65" s="60"/>
      <c r="S65" s="60"/>
      <c r="T65" s="60"/>
      <c r="U65" s="16">
        <v>3</v>
      </c>
      <c r="W65" s="4" t="s">
        <v>62</v>
      </c>
      <c r="X65" s="1">
        <v>0</v>
      </c>
      <c r="Z65" s="60"/>
      <c r="AA65" s="60"/>
      <c r="AB65" s="60"/>
      <c r="AC65" s="60"/>
      <c r="AD65" s="60"/>
      <c r="AE65" s="16">
        <v>4</v>
      </c>
      <c r="AG65" s="4" t="s">
        <v>62</v>
      </c>
      <c r="AH65" s="1">
        <v>0</v>
      </c>
      <c r="AJ65" s="60"/>
      <c r="AK65" s="60"/>
      <c r="AL65" s="60"/>
      <c r="AM65" s="60"/>
      <c r="AN65" s="60"/>
      <c r="AO65" s="16">
        <v>5</v>
      </c>
      <c r="AQ65" s="4" t="s">
        <v>62</v>
      </c>
      <c r="AR65" s="1">
        <v>0</v>
      </c>
      <c r="AT65" s="60"/>
      <c r="AU65" s="60"/>
      <c r="AV65" s="60"/>
      <c r="AW65" s="60"/>
      <c r="AX65" s="60"/>
    </row>
    <row r="66" spans="1:50">
      <c r="A66" s="15">
        <v>1</v>
      </c>
      <c r="C66" s="4" t="s">
        <v>63</v>
      </c>
      <c r="D66" s="1">
        <v>0</v>
      </c>
      <c r="F66" s="60"/>
      <c r="G66" s="60"/>
      <c r="H66" s="60"/>
      <c r="I66" s="60"/>
      <c r="J66" s="60"/>
      <c r="K66" s="16">
        <v>2</v>
      </c>
      <c r="M66" s="4" t="s">
        <v>63</v>
      </c>
      <c r="N66" s="1">
        <v>0</v>
      </c>
      <c r="P66" s="60"/>
      <c r="Q66" s="60"/>
      <c r="R66" s="60"/>
      <c r="S66" s="60"/>
      <c r="T66" s="60"/>
      <c r="U66" s="16">
        <v>3</v>
      </c>
      <c r="W66" s="4" t="s">
        <v>63</v>
      </c>
      <c r="X66" s="1">
        <v>0</v>
      </c>
      <c r="Z66" s="60"/>
      <c r="AA66" s="60"/>
      <c r="AB66" s="60"/>
      <c r="AC66" s="60"/>
      <c r="AD66" s="60"/>
      <c r="AE66" s="16">
        <v>4</v>
      </c>
      <c r="AG66" s="4" t="s">
        <v>63</v>
      </c>
      <c r="AH66" s="1">
        <v>0</v>
      </c>
      <c r="AJ66" s="60"/>
      <c r="AK66" s="60"/>
      <c r="AL66" s="60"/>
      <c r="AM66" s="60"/>
      <c r="AN66" s="60"/>
      <c r="AO66" s="16">
        <v>5</v>
      </c>
      <c r="AQ66" s="4" t="s">
        <v>63</v>
      </c>
      <c r="AR66" s="1">
        <v>0</v>
      </c>
      <c r="AT66" s="60"/>
      <c r="AU66" s="60"/>
      <c r="AV66" s="60"/>
      <c r="AW66" s="60"/>
      <c r="AX66" s="60"/>
    </row>
    <row r="67" spans="1:50">
      <c r="A67" s="15">
        <v>1</v>
      </c>
      <c r="F67" s="60"/>
      <c r="G67" s="72" t="s">
        <v>64</v>
      </c>
      <c r="H67" s="72"/>
      <c r="I67" s="64"/>
      <c r="J67" s="60">
        <f>J62+J64</f>
        <v>0</v>
      </c>
      <c r="K67" s="16">
        <v>2</v>
      </c>
      <c r="P67" s="60"/>
      <c r="Q67" s="72" t="s">
        <v>64</v>
      </c>
      <c r="R67" s="72"/>
      <c r="S67" s="64"/>
      <c r="T67" s="60">
        <f>T62+T64</f>
        <v>0</v>
      </c>
      <c r="U67" s="16">
        <v>3</v>
      </c>
      <c r="Z67" s="60"/>
      <c r="AA67" s="72" t="s">
        <v>64</v>
      </c>
      <c r="AB67" s="72"/>
      <c r="AC67" s="64"/>
      <c r="AD67" s="60">
        <f>AD62+AD64</f>
        <v>0</v>
      </c>
      <c r="AE67" s="16">
        <v>4</v>
      </c>
      <c r="AJ67" s="60"/>
      <c r="AK67" s="72" t="s">
        <v>64</v>
      </c>
      <c r="AL67" s="72"/>
      <c r="AM67" s="64"/>
      <c r="AN67" s="60">
        <f>AN62+AN64</f>
        <v>0</v>
      </c>
      <c r="AO67" s="16">
        <v>5</v>
      </c>
      <c r="AT67" s="60"/>
      <c r="AU67" s="72" t="s">
        <v>64</v>
      </c>
      <c r="AV67" s="72"/>
      <c r="AW67" s="64"/>
      <c r="AX67" s="60" t="e">
        <f>AX62+AX64</f>
        <v>#REF!</v>
      </c>
    </row>
    <row r="68" spans="1:50">
      <c r="A68" s="15">
        <v>1</v>
      </c>
      <c r="F68" s="60"/>
      <c r="G68" s="60"/>
      <c r="H68" s="60"/>
      <c r="I68" s="60"/>
      <c r="J68" s="60"/>
      <c r="K68" s="16">
        <v>2</v>
      </c>
      <c r="P68" s="60"/>
      <c r="Q68" s="60"/>
      <c r="R68" s="60"/>
      <c r="S68" s="60"/>
      <c r="T68" s="60"/>
      <c r="U68" s="16">
        <v>3</v>
      </c>
      <c r="Z68" s="60"/>
      <c r="AA68" s="60"/>
      <c r="AB68" s="60"/>
      <c r="AC68" s="60"/>
      <c r="AD68" s="60"/>
      <c r="AE68" s="16">
        <v>4</v>
      </c>
      <c r="AJ68" s="60"/>
      <c r="AK68" s="60"/>
      <c r="AL68" s="60"/>
      <c r="AM68" s="60"/>
      <c r="AN68" s="60"/>
      <c r="AO68" s="16">
        <v>5</v>
      </c>
      <c r="AT68" s="60"/>
      <c r="AU68" s="60"/>
      <c r="AV68" s="60"/>
      <c r="AW68" s="60"/>
      <c r="AX68" s="60"/>
    </row>
    <row r="69" spans="1:50">
      <c r="A69" s="15">
        <v>1</v>
      </c>
      <c r="F69" s="72" t="s">
        <v>65</v>
      </c>
      <c r="G69" s="72"/>
      <c r="H69" s="72"/>
      <c r="I69" s="69">
        <v>0.08</v>
      </c>
      <c r="J69" s="60">
        <f>ROUND(J67*I69,0)</f>
        <v>0</v>
      </c>
      <c r="K69" s="16">
        <v>2</v>
      </c>
      <c r="P69" s="72" t="str">
        <f>F69</f>
        <v>TOTAL INDIRECT COST @</v>
      </c>
      <c r="Q69" s="72"/>
      <c r="R69" s="72"/>
      <c r="S69" s="69">
        <v>0.08</v>
      </c>
      <c r="T69" s="60">
        <f>ROUND(M71*S69,0)</f>
        <v>0</v>
      </c>
      <c r="U69" s="16">
        <v>3</v>
      </c>
      <c r="Z69" s="72" t="str">
        <f>P69</f>
        <v>TOTAL INDIRECT COST @</v>
      </c>
      <c r="AA69" s="72"/>
      <c r="AB69" s="72"/>
      <c r="AC69" s="69">
        <v>0.08</v>
      </c>
      <c r="AD69" s="60">
        <f>ROUND(W71*AC69,0)</f>
        <v>0</v>
      </c>
      <c r="AE69" s="16">
        <v>4</v>
      </c>
      <c r="AJ69" s="72" t="str">
        <f>Z69</f>
        <v>TOTAL INDIRECT COST @</v>
      </c>
      <c r="AK69" s="72"/>
      <c r="AL69" s="72"/>
      <c r="AM69" s="69">
        <v>0.08</v>
      </c>
      <c r="AN69" s="60">
        <f>ROUND(AG71*AM69,0)</f>
        <v>0</v>
      </c>
      <c r="AO69" s="16">
        <v>5</v>
      </c>
      <c r="AT69" s="72" t="str">
        <f>AJ69</f>
        <v>TOTAL INDIRECT COST @</v>
      </c>
      <c r="AU69" s="72"/>
      <c r="AV69" s="72"/>
      <c r="AW69" s="69">
        <v>0.08</v>
      </c>
      <c r="AX69" s="60" t="e">
        <f>ROUND(AQ71*AW69,0)</f>
        <v>#REF!</v>
      </c>
    </row>
    <row r="70" spans="1:50">
      <c r="A70" s="15">
        <v>1</v>
      </c>
      <c r="F70" s="60"/>
      <c r="G70" s="60"/>
      <c r="H70" s="60"/>
      <c r="I70" s="60"/>
      <c r="J70" s="60"/>
      <c r="K70" s="16">
        <v>2</v>
      </c>
      <c r="P70" s="60"/>
      <c r="Q70" s="60"/>
      <c r="R70" s="60"/>
      <c r="S70" s="60"/>
      <c r="T70" s="60"/>
      <c r="U70" s="16">
        <v>3</v>
      </c>
      <c r="Z70" s="60"/>
      <c r="AA70" s="60"/>
      <c r="AB70" s="60"/>
      <c r="AC70" s="60"/>
      <c r="AD70" s="60"/>
      <c r="AE70" s="16">
        <v>4</v>
      </c>
      <c r="AJ70" s="60"/>
      <c r="AK70" s="60"/>
      <c r="AL70" s="60"/>
      <c r="AM70" s="60"/>
      <c r="AN70" s="60"/>
      <c r="AO70" s="16">
        <v>5</v>
      </c>
      <c r="AT70" s="60"/>
      <c r="AU70" s="60"/>
      <c r="AV70" s="60"/>
      <c r="AW70" s="60"/>
      <c r="AX70" s="60"/>
    </row>
    <row r="71" spans="1:50" ht="13.5" thickBot="1">
      <c r="A71" s="15">
        <v>1</v>
      </c>
      <c r="B71" s="26" t="s">
        <v>66</v>
      </c>
      <c r="C71" s="1">
        <f>J62-J39-J35</f>
        <v>0</v>
      </c>
      <c r="F71" s="60"/>
      <c r="G71" s="72" t="s">
        <v>67</v>
      </c>
      <c r="H71" s="72"/>
      <c r="I71" s="64"/>
      <c r="J71" s="68">
        <f>J67+J69</f>
        <v>0</v>
      </c>
      <c r="K71" s="16">
        <v>2</v>
      </c>
      <c r="L71" s="26" t="str">
        <f>B71</f>
        <v>MTDC BASE</v>
      </c>
      <c r="M71" s="1">
        <f>T62-T39-T35</f>
        <v>0</v>
      </c>
      <c r="P71" s="60"/>
      <c r="Q71" s="72" t="s">
        <v>67</v>
      </c>
      <c r="R71" s="72"/>
      <c r="S71" s="64"/>
      <c r="T71" s="68">
        <f>T67+T69</f>
        <v>0</v>
      </c>
      <c r="U71" s="16">
        <v>3</v>
      </c>
      <c r="V71" s="26" t="str">
        <f>L71</f>
        <v>MTDC BASE</v>
      </c>
      <c r="W71" s="1">
        <f>AD62-AD39-AD35</f>
        <v>0</v>
      </c>
      <c r="Z71" s="60"/>
      <c r="AA71" s="72" t="s">
        <v>67</v>
      </c>
      <c r="AB71" s="72"/>
      <c r="AC71" s="64"/>
      <c r="AD71" s="68">
        <f>AD67+AD69</f>
        <v>0</v>
      </c>
      <c r="AE71" s="16">
        <v>4</v>
      </c>
      <c r="AF71" s="26" t="str">
        <f>V71</f>
        <v>MTDC BASE</v>
      </c>
      <c r="AG71" s="1">
        <f>AN62-AN39-AN35</f>
        <v>0</v>
      </c>
      <c r="AJ71" s="60"/>
      <c r="AK71" s="72" t="s">
        <v>67</v>
      </c>
      <c r="AL71" s="72"/>
      <c r="AM71" s="64"/>
      <c r="AN71" s="68">
        <f>AN67+AN69</f>
        <v>0</v>
      </c>
      <c r="AO71" s="16">
        <v>5</v>
      </c>
      <c r="AP71" s="26" t="str">
        <f>AF71</f>
        <v>MTDC BASE</v>
      </c>
      <c r="AQ71" s="1" t="e">
        <f>AX62-AX39-AX35</f>
        <v>#REF!</v>
      </c>
      <c r="AT71" s="60"/>
      <c r="AU71" s="72" t="s">
        <v>67</v>
      </c>
      <c r="AV71" s="72"/>
      <c r="AW71" s="64"/>
      <c r="AX71" s="68" t="e">
        <f>AX67+AX69</f>
        <v>#REF!</v>
      </c>
    </row>
    <row r="72" spans="1:50" ht="13.5" thickTop="1">
      <c r="A72" s="15">
        <v>1</v>
      </c>
      <c r="K72" s="16">
        <v>2</v>
      </c>
      <c r="U72" s="16">
        <v>3</v>
      </c>
      <c r="AE72" s="16">
        <v>4</v>
      </c>
      <c r="AO72" s="16">
        <v>5</v>
      </c>
    </row>
    <row r="73" spans="1:50">
      <c r="A73" s="15">
        <v>1</v>
      </c>
      <c r="B73" s="25" t="s">
        <v>68</v>
      </c>
      <c r="F73" s="17" t="s">
        <v>69</v>
      </c>
      <c r="K73" s="16">
        <v>2</v>
      </c>
      <c r="L73" s="25" t="s">
        <v>68</v>
      </c>
      <c r="P73" s="17" t="s">
        <v>69</v>
      </c>
      <c r="U73" s="16">
        <v>3</v>
      </c>
      <c r="V73" s="25" t="s">
        <v>68</v>
      </c>
      <c r="Z73" s="17" t="s">
        <v>69</v>
      </c>
      <c r="AE73" s="16">
        <v>4</v>
      </c>
      <c r="AF73" s="25" t="s">
        <v>68</v>
      </c>
      <c r="AJ73" s="17" t="s">
        <v>69</v>
      </c>
      <c r="AO73" s="16">
        <v>5</v>
      </c>
      <c r="AP73" s="25" t="s">
        <v>68</v>
      </c>
      <c r="AT73" s="17" t="s">
        <v>69</v>
      </c>
    </row>
    <row r="74" spans="1:50">
      <c r="A74" s="15">
        <v>1</v>
      </c>
      <c r="F74" s="17" t="s">
        <v>70</v>
      </c>
      <c r="K74" s="16">
        <v>2</v>
      </c>
      <c r="P74" s="17" t="s">
        <v>70</v>
      </c>
      <c r="U74" s="16">
        <v>3</v>
      </c>
      <c r="Z74" s="17" t="s">
        <v>70</v>
      </c>
      <c r="AE74" s="16">
        <v>4</v>
      </c>
      <c r="AJ74" s="17" t="s">
        <v>70</v>
      </c>
      <c r="AO74" s="16">
        <v>5</v>
      </c>
      <c r="AT74" s="17" t="s">
        <v>70</v>
      </c>
    </row>
    <row r="75" spans="1:50">
      <c r="A75" s="15">
        <v>1</v>
      </c>
      <c r="C75" s="11" t="s">
        <v>71</v>
      </c>
      <c r="D75" s="1" t="s">
        <v>72</v>
      </c>
      <c r="F75" s="17" t="s">
        <v>73</v>
      </c>
      <c r="K75" s="16">
        <v>2</v>
      </c>
      <c r="M75" s="11" t="s">
        <v>71</v>
      </c>
      <c r="N75" s="1" t="s">
        <v>72</v>
      </c>
      <c r="P75" s="17" t="s">
        <v>73</v>
      </c>
      <c r="U75" s="16">
        <v>3</v>
      </c>
      <c r="W75" s="11" t="s">
        <v>71</v>
      </c>
      <c r="X75" s="1" t="s">
        <v>72</v>
      </c>
      <c r="Z75" s="17" t="s">
        <v>73</v>
      </c>
      <c r="AE75" s="16">
        <v>4</v>
      </c>
      <c r="AG75" s="11" t="s">
        <v>71</v>
      </c>
      <c r="AH75" s="1" t="s">
        <v>72</v>
      </c>
      <c r="AJ75" s="17" t="s">
        <v>73</v>
      </c>
      <c r="AO75" s="16">
        <v>5</v>
      </c>
      <c r="AQ75" s="11" t="s">
        <v>71</v>
      </c>
      <c r="AR75" s="1" t="s">
        <v>72</v>
      </c>
      <c r="AT75" s="17" t="s">
        <v>73</v>
      </c>
    </row>
    <row r="76" spans="1:50">
      <c r="A76" s="15">
        <v>1</v>
      </c>
      <c r="F76" s="18"/>
      <c r="K76" s="16">
        <v>2</v>
      </c>
      <c r="P76" s="18"/>
      <c r="U76" s="16">
        <v>3</v>
      </c>
      <c r="Z76" s="18"/>
      <c r="AE76" s="16">
        <v>4</v>
      </c>
      <c r="AJ76" s="18"/>
      <c r="AO76" s="16">
        <v>5</v>
      </c>
      <c r="AT76" s="18"/>
    </row>
    <row r="77" spans="1:50">
      <c r="A77" s="15">
        <v>1</v>
      </c>
      <c r="B77" s="1" t="s">
        <v>74</v>
      </c>
      <c r="C77" s="1">
        <v>0</v>
      </c>
      <c r="D77" s="1">
        <v>0</v>
      </c>
      <c r="E77" s="1">
        <v>0</v>
      </c>
      <c r="F77" s="38">
        <v>0</v>
      </c>
      <c r="G77" s="1" t="s">
        <v>75</v>
      </c>
      <c r="K77" s="16">
        <v>2</v>
      </c>
      <c r="L77" s="1" t="s">
        <v>74</v>
      </c>
      <c r="M77" s="1">
        <v>0</v>
      </c>
      <c r="N77" s="1">
        <v>0</v>
      </c>
      <c r="O77" s="1">
        <v>0</v>
      </c>
      <c r="P77" s="18">
        <v>0</v>
      </c>
      <c r="Q77" s="1" t="s">
        <v>75</v>
      </c>
      <c r="U77" s="16">
        <v>3</v>
      </c>
      <c r="V77" s="1" t="s">
        <v>74</v>
      </c>
      <c r="W77" s="1">
        <v>0</v>
      </c>
      <c r="X77" s="1">
        <v>0</v>
      </c>
      <c r="Y77" s="1">
        <f>W77+X77</f>
        <v>0</v>
      </c>
      <c r="Z77" s="18">
        <v>0</v>
      </c>
      <c r="AA77" s="1" t="s">
        <v>75</v>
      </c>
      <c r="AE77" s="16">
        <v>4</v>
      </c>
      <c r="AF77" s="1" t="s">
        <v>74</v>
      </c>
      <c r="AG77" s="1">
        <v>0</v>
      </c>
      <c r="AH77" s="1">
        <v>0</v>
      </c>
      <c r="AI77" s="1">
        <f>AG77+AH77</f>
        <v>0</v>
      </c>
      <c r="AJ77" s="18">
        <v>0</v>
      </c>
      <c r="AK77" s="1" t="s">
        <v>75</v>
      </c>
      <c r="AO77" s="16">
        <v>5</v>
      </c>
      <c r="AP77" s="1" t="s">
        <v>74</v>
      </c>
      <c r="AQ77" s="1">
        <v>0</v>
      </c>
      <c r="AR77" s="1">
        <v>0</v>
      </c>
      <c r="AS77" s="1">
        <f>AQ77+AR77</f>
        <v>0</v>
      </c>
      <c r="AT77" s="18">
        <v>0</v>
      </c>
      <c r="AU77" s="1" t="s">
        <v>75</v>
      </c>
    </row>
    <row r="78" spans="1:50">
      <c r="A78" s="15">
        <v>1</v>
      </c>
      <c r="B78" s="1" t="s">
        <v>74</v>
      </c>
      <c r="D78" s="1">
        <v>0</v>
      </c>
      <c r="F78" s="38">
        <v>0</v>
      </c>
      <c r="G78" s="1" t="s">
        <v>75</v>
      </c>
      <c r="K78" s="16">
        <v>2</v>
      </c>
      <c r="L78" s="1" t="s">
        <v>74</v>
      </c>
      <c r="M78" s="1">
        <v>0</v>
      </c>
      <c r="N78" s="1">
        <v>0</v>
      </c>
      <c r="P78" s="18">
        <v>0</v>
      </c>
      <c r="Q78" s="1" t="s">
        <v>75</v>
      </c>
      <c r="U78" s="16">
        <v>3</v>
      </c>
      <c r="V78" s="1" t="s">
        <v>74</v>
      </c>
      <c r="W78" s="1">
        <v>0</v>
      </c>
      <c r="X78" s="1">
        <v>0</v>
      </c>
      <c r="Z78" s="18">
        <v>0</v>
      </c>
      <c r="AA78" s="1" t="s">
        <v>75</v>
      </c>
      <c r="AE78" s="16">
        <v>4</v>
      </c>
      <c r="AF78" s="1" t="s">
        <v>74</v>
      </c>
      <c r="AG78" s="1">
        <v>0</v>
      </c>
      <c r="AH78" s="1">
        <v>0</v>
      </c>
      <c r="AJ78" s="18">
        <v>0</v>
      </c>
      <c r="AK78" s="1" t="s">
        <v>75</v>
      </c>
      <c r="AO78" s="16">
        <v>5</v>
      </c>
      <c r="AP78" s="1" t="s">
        <v>74</v>
      </c>
      <c r="AQ78" s="1">
        <v>0</v>
      </c>
      <c r="AR78" s="1">
        <v>0</v>
      </c>
      <c r="AT78" s="18">
        <v>0</v>
      </c>
      <c r="AU78" s="1" t="s">
        <v>75</v>
      </c>
    </row>
    <row r="79" spans="1:50">
      <c r="A79" s="15">
        <v>1</v>
      </c>
      <c r="B79" s="1" t="s">
        <v>74</v>
      </c>
      <c r="C79" s="14">
        <v>0</v>
      </c>
      <c r="D79" s="14">
        <v>0</v>
      </c>
      <c r="E79" s="14"/>
      <c r="F79" s="19">
        <v>0</v>
      </c>
      <c r="G79" s="1" t="s">
        <v>75</v>
      </c>
      <c r="K79" s="16">
        <v>2</v>
      </c>
      <c r="L79" s="1" t="s">
        <v>74</v>
      </c>
      <c r="M79" s="14">
        <v>0</v>
      </c>
      <c r="N79" s="14">
        <v>0</v>
      </c>
      <c r="O79" s="14"/>
      <c r="P79" s="19">
        <v>0</v>
      </c>
      <c r="Q79" s="1" t="s">
        <v>75</v>
      </c>
      <c r="U79" s="16">
        <v>3</v>
      </c>
      <c r="V79" s="1" t="s">
        <v>74</v>
      </c>
      <c r="W79" s="14">
        <v>0</v>
      </c>
      <c r="X79" s="14">
        <v>0</v>
      </c>
      <c r="Y79" s="14"/>
      <c r="Z79" s="19">
        <v>0</v>
      </c>
      <c r="AA79" s="1" t="s">
        <v>75</v>
      </c>
      <c r="AE79" s="16">
        <v>4</v>
      </c>
      <c r="AF79" s="1" t="s">
        <v>74</v>
      </c>
      <c r="AG79" s="14">
        <v>0</v>
      </c>
      <c r="AH79" s="14">
        <v>0</v>
      </c>
      <c r="AI79" s="14"/>
      <c r="AJ79" s="19">
        <v>0</v>
      </c>
      <c r="AK79" s="1" t="s">
        <v>75</v>
      </c>
      <c r="AO79" s="16">
        <v>5</v>
      </c>
      <c r="AP79" s="1" t="s">
        <v>74</v>
      </c>
      <c r="AQ79" s="14">
        <v>0</v>
      </c>
      <c r="AR79" s="14">
        <v>0</v>
      </c>
      <c r="AS79" s="14"/>
      <c r="AT79" s="19">
        <v>0</v>
      </c>
      <c r="AU79" s="1" t="s">
        <v>75</v>
      </c>
    </row>
    <row r="80" spans="1:50">
      <c r="A80" s="15">
        <v>1</v>
      </c>
      <c r="C80" s="1">
        <f>SUM(C76:C79)</f>
        <v>0</v>
      </c>
      <c r="D80" s="1">
        <f>SUM(D76:D79)</f>
        <v>0</v>
      </c>
      <c r="F80" s="18">
        <f>SUM(F76:F79)</f>
        <v>0</v>
      </c>
      <c r="K80" s="16">
        <v>2</v>
      </c>
      <c r="M80" s="1">
        <f>SUM(M76:M79)</f>
        <v>0</v>
      </c>
      <c r="N80" s="1">
        <f>SUM(N76:N79)</f>
        <v>0</v>
      </c>
      <c r="P80" s="18">
        <f>SUM(P76:P79)</f>
        <v>0</v>
      </c>
      <c r="U80" s="16">
        <v>3</v>
      </c>
      <c r="W80" s="1">
        <f>SUM(W76:W79)</f>
        <v>0</v>
      </c>
      <c r="X80" s="1">
        <f>SUM(X76:X79)</f>
        <v>0</v>
      </c>
      <c r="Z80" s="18">
        <f>SUM(Z76:Z79)</f>
        <v>0</v>
      </c>
      <c r="AE80" s="16">
        <v>4</v>
      </c>
      <c r="AG80" s="1">
        <f>SUM(AG76:AG79)</f>
        <v>0</v>
      </c>
      <c r="AH80" s="1">
        <f>SUM(AH76:AH79)</f>
        <v>0</v>
      </c>
      <c r="AJ80" s="18">
        <f>SUM(AJ76:AJ79)</f>
        <v>0</v>
      </c>
      <c r="AO80" s="16">
        <v>5</v>
      </c>
      <c r="AQ80" s="1">
        <f>SUM(AQ76:AQ79)</f>
        <v>0</v>
      </c>
      <c r="AR80" s="1">
        <f>SUM(AR76:AR79)</f>
        <v>0</v>
      </c>
      <c r="AT80" s="18">
        <f>SUM(AT76:AT79)</f>
        <v>0</v>
      </c>
    </row>
    <row r="82" spans="2:2" ht="14.45">
      <c r="B82" s="46"/>
    </row>
    <row r="83" spans="2:2" ht="14.45">
      <c r="B83" s="46"/>
    </row>
    <row r="84" spans="2:2" ht="14.45">
      <c r="B84" s="46"/>
    </row>
    <row r="85" spans="2:2" ht="14.45">
      <c r="B85" s="46"/>
    </row>
    <row r="86" spans="2:2" ht="14.45">
      <c r="B86" s="46"/>
    </row>
    <row r="87" spans="2:2" ht="14.45">
      <c r="B87" s="46"/>
    </row>
    <row r="88" spans="2:2">
      <c r="B88" s="25"/>
    </row>
    <row r="92" spans="2:2" ht="14.45">
      <c r="B92" s="46"/>
    </row>
    <row r="93" spans="2:2" ht="14.45">
      <c r="B93" s="46"/>
    </row>
    <row r="94" spans="2:2" ht="14.45">
      <c r="B94" s="46"/>
    </row>
    <row r="95" spans="2:2">
      <c r="B95"/>
    </row>
    <row r="96" spans="2:2" ht="14.1">
      <c r="B96" s="48"/>
    </row>
    <row r="97" spans="2:2" ht="14.1">
      <c r="B97" s="48"/>
    </row>
    <row r="98" spans="2:2" ht="14.1">
      <c r="B98" s="48"/>
    </row>
    <row r="99" spans="2:2" ht="14.1">
      <c r="B99" s="49"/>
    </row>
    <row r="101" spans="2:2">
      <c r="B101" s="25"/>
    </row>
    <row r="102" spans="2:2" ht="14.45">
      <c r="B102" s="46"/>
    </row>
    <row r="103" spans="2:2" ht="14.45">
      <c r="B103" s="46"/>
    </row>
    <row r="104" spans="2:2" ht="14.45">
      <c r="B104" s="46"/>
    </row>
    <row r="105" spans="2:2" ht="14.45">
      <c r="B105" s="46"/>
    </row>
  </sheetData>
  <mergeCells count="39">
    <mergeCell ref="Q71:R71"/>
    <mergeCell ref="G71:H71"/>
    <mergeCell ref="F69:H69"/>
    <mergeCell ref="AA71:AB71"/>
    <mergeCell ref="Z69:AB69"/>
    <mergeCell ref="AA64:AB64"/>
    <mergeCell ref="Z62:AB62"/>
    <mergeCell ref="W10:Z10"/>
    <mergeCell ref="P69:R69"/>
    <mergeCell ref="V8:AD8"/>
    <mergeCell ref="AA67:AB67"/>
    <mergeCell ref="Z63:AB63"/>
    <mergeCell ref="G67:H67"/>
    <mergeCell ref="Q67:R67"/>
    <mergeCell ref="G64:H64"/>
    <mergeCell ref="Q64:R64"/>
    <mergeCell ref="L8:T8"/>
    <mergeCell ref="B8:J8"/>
    <mergeCell ref="P62:R62"/>
    <mergeCell ref="C10:F10"/>
    <mergeCell ref="F62:H62"/>
    <mergeCell ref="F63:H63"/>
    <mergeCell ref="P63:R63"/>
    <mergeCell ref="AK67:AL67"/>
    <mergeCell ref="AJ69:AL69"/>
    <mergeCell ref="AK71:AL71"/>
    <mergeCell ref="AP8:AX8"/>
    <mergeCell ref="AQ10:AT10"/>
    <mergeCell ref="AT62:AV62"/>
    <mergeCell ref="AT63:AV63"/>
    <mergeCell ref="AU64:AV64"/>
    <mergeCell ref="AU67:AV67"/>
    <mergeCell ref="AT69:AV69"/>
    <mergeCell ref="AU71:AV71"/>
    <mergeCell ref="AF8:AN8"/>
    <mergeCell ref="AG10:AJ10"/>
    <mergeCell ref="AJ62:AL62"/>
    <mergeCell ref="AJ63:AL63"/>
    <mergeCell ref="AK64:AL64"/>
  </mergeCells>
  <phoneticPr fontId="0" type="noConversion"/>
  <pageMargins left="0.25" right="0.25" top="0.5" bottom="0.25" header="0.3" footer="0.25"/>
  <pageSetup scale="60" fitToWidth="5" fitToHeight="5" orientation="portrait" horizontalDpi="4294967292" r:id="rId1"/>
  <headerFooter alignWithMargins="0">
    <oddFooter>&amp;A</oddFooter>
  </headerFooter>
  <colBreaks count="2" manualBreakCount="2">
    <brk id="10" max="1048575" man="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2E2B-AC75-314A-8518-1864D0CA4605}">
  <dimension ref="A1:R18"/>
  <sheetViews>
    <sheetView tabSelected="1" zoomScale="80" zoomScaleNormal="80" workbookViewId="0"/>
  </sheetViews>
  <sheetFormatPr defaultColWidth="10.85546875" defaultRowHeight="12.6"/>
  <cols>
    <col min="1" max="1" width="45.140625" bestFit="1" customWidth="1"/>
  </cols>
  <sheetData>
    <row r="1" spans="1:18" ht="12.95">
      <c r="A1" s="71" t="s">
        <v>76</v>
      </c>
    </row>
    <row r="3" spans="1:18" ht="12.95">
      <c r="B3" s="77" t="s">
        <v>77</v>
      </c>
      <c r="C3" s="77"/>
      <c r="D3" s="77"/>
      <c r="E3" s="77" t="s">
        <v>78</v>
      </c>
      <c r="F3" s="77"/>
      <c r="G3" s="77"/>
      <c r="H3" s="77" t="s">
        <v>79</v>
      </c>
      <c r="I3" s="77"/>
      <c r="J3" s="77"/>
      <c r="K3" s="77" t="s">
        <v>80</v>
      </c>
      <c r="L3" s="77"/>
      <c r="M3" s="77"/>
      <c r="N3" s="77" t="s">
        <v>81</v>
      </c>
      <c r="O3" s="77"/>
      <c r="P3" s="77"/>
    </row>
    <row r="4" spans="1:18" ht="12.95">
      <c r="B4" s="56" t="s">
        <v>82</v>
      </c>
      <c r="C4" s="56" t="s">
        <v>83</v>
      </c>
      <c r="D4" s="56" t="s">
        <v>84</v>
      </c>
      <c r="E4" s="56" t="s">
        <v>82</v>
      </c>
      <c r="F4" s="56" t="s">
        <v>83</v>
      </c>
      <c r="G4" s="56" t="s">
        <v>84</v>
      </c>
      <c r="H4" s="56" t="s">
        <v>82</v>
      </c>
      <c r="I4" s="56" t="s">
        <v>83</v>
      </c>
      <c r="J4" s="56" t="s">
        <v>84</v>
      </c>
      <c r="K4" s="56" t="s">
        <v>82</v>
      </c>
      <c r="L4" s="56" t="s">
        <v>83</v>
      </c>
      <c r="M4" s="56" t="s">
        <v>84</v>
      </c>
      <c r="N4" s="56" t="s">
        <v>82</v>
      </c>
      <c r="O4" s="56" t="s">
        <v>83</v>
      </c>
      <c r="P4" s="56" t="s">
        <v>84</v>
      </c>
    </row>
    <row r="5" spans="1:18" ht="12.95">
      <c r="A5" s="57" t="s">
        <v>85</v>
      </c>
    </row>
    <row r="6" spans="1:18">
      <c r="A6" s="42" t="s">
        <v>86</v>
      </c>
      <c r="B6" s="55"/>
    </row>
    <row r="7" spans="1:18">
      <c r="A7" s="42" t="s">
        <v>87</v>
      </c>
      <c r="B7" s="55"/>
    </row>
    <row r="8" spans="1:18">
      <c r="A8" s="42" t="s">
        <v>88</v>
      </c>
      <c r="B8" s="55"/>
      <c r="R8" s="58"/>
    </row>
    <row r="9" spans="1:18">
      <c r="A9" s="42" t="s">
        <v>89</v>
      </c>
      <c r="B9" s="55"/>
    </row>
    <row r="10" spans="1:18">
      <c r="A10" s="42" t="s">
        <v>90</v>
      </c>
      <c r="C10" s="55"/>
      <c r="D10" s="55"/>
      <c r="E10" s="55"/>
      <c r="F10" s="55"/>
      <c r="G10" s="55"/>
      <c r="H10" s="55"/>
      <c r="I10" s="55"/>
      <c r="J10" s="55"/>
    </row>
    <row r="11" spans="1:18">
      <c r="A11" s="42" t="s">
        <v>91</v>
      </c>
      <c r="C11" s="55"/>
      <c r="D11" s="55"/>
      <c r="E11" s="55"/>
      <c r="F11" s="55"/>
      <c r="G11" s="55"/>
      <c r="H11" s="55"/>
      <c r="I11" s="55"/>
      <c r="J11" s="55"/>
      <c r="K11" s="55"/>
      <c r="R11" s="58"/>
    </row>
    <row r="12" spans="1:18">
      <c r="A12" s="42" t="s">
        <v>92</v>
      </c>
      <c r="C12" s="55"/>
      <c r="D12" s="55"/>
      <c r="E12" s="55"/>
      <c r="F12" s="55"/>
      <c r="G12" s="55"/>
      <c r="H12" s="55"/>
      <c r="I12" s="55"/>
      <c r="J12" s="55"/>
      <c r="K12" s="55"/>
    </row>
    <row r="13" spans="1:18">
      <c r="A13" s="42" t="s">
        <v>93</v>
      </c>
      <c r="K13" s="55"/>
      <c r="L13" s="55"/>
      <c r="M13" s="55"/>
    </row>
    <row r="14" spans="1:18">
      <c r="A14" s="42" t="s">
        <v>94</v>
      </c>
      <c r="L14" s="55"/>
      <c r="M14" s="55"/>
      <c r="N14" s="55"/>
      <c r="O14" s="55"/>
      <c r="R14" s="58"/>
    </row>
    <row r="15" spans="1:18">
      <c r="A15" s="42" t="s">
        <v>95</v>
      </c>
      <c r="F15" s="55"/>
      <c r="G15" s="55"/>
      <c r="N15" s="59"/>
      <c r="O15" s="59"/>
      <c r="P15" s="59"/>
      <c r="R15" s="58"/>
    </row>
    <row r="16" spans="1:18">
      <c r="A16" s="42" t="s">
        <v>96</v>
      </c>
      <c r="I16" s="55"/>
      <c r="J16" s="55"/>
      <c r="K16" s="55"/>
      <c r="L16" s="55"/>
      <c r="M16" s="55"/>
      <c r="N16" s="55"/>
      <c r="O16" s="59"/>
      <c r="P16" s="59"/>
      <c r="R16" s="58"/>
    </row>
    <row r="18" spans="1:1" ht="12.95">
      <c r="A18" s="57" t="s">
        <v>97</v>
      </c>
    </row>
  </sheetData>
  <mergeCells count="5">
    <mergeCell ref="B3:D3"/>
    <mergeCell ref="E3:G3"/>
    <mergeCell ref="H3:J3"/>
    <mergeCell ref="K3:M3"/>
    <mergeCell ref="N3:P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5"/>
  <sheetViews>
    <sheetView zoomScale="75" workbookViewId="0">
      <selection activeCell="D17" sqref="D17"/>
    </sheetView>
  </sheetViews>
  <sheetFormatPr defaultColWidth="13" defaultRowHeight="12.95"/>
  <cols>
    <col min="1" max="1" width="30.85546875" style="3" bestFit="1" customWidth="1"/>
    <col min="2" max="4" width="17.42578125" style="3" customWidth="1"/>
    <col min="5" max="16384" width="13" style="3"/>
  </cols>
  <sheetData>
    <row r="1" spans="1:4" ht="16.5">
      <c r="A1" s="31" t="s">
        <v>98</v>
      </c>
      <c r="B1" s="32"/>
      <c r="C1" s="32"/>
      <c r="D1" s="32"/>
    </row>
    <row r="2" spans="1:4" ht="16.5">
      <c r="A2" s="31"/>
      <c r="B2" s="32"/>
      <c r="C2" s="32"/>
      <c r="D2" s="32"/>
    </row>
    <row r="3" spans="1:4" ht="14.1">
      <c r="A3" s="82" t="s">
        <v>99</v>
      </c>
      <c r="B3" s="82"/>
      <c r="C3" s="82"/>
      <c r="D3" s="82"/>
    </row>
    <row r="4" spans="1:4">
      <c r="A4" s="78">
        <f>+'Grasser K01 Budget Template'!B8</f>
        <v>0</v>
      </c>
      <c r="B4" s="79"/>
      <c r="C4" s="79"/>
      <c r="D4" s="79"/>
    </row>
    <row r="5" spans="1:4">
      <c r="A5" s="80"/>
      <c r="B5" s="81"/>
      <c r="C5" s="81"/>
      <c r="D5" s="81"/>
    </row>
    <row r="9" spans="1:4">
      <c r="B9" s="23" t="s">
        <v>100</v>
      </c>
      <c r="C9" s="23" t="s">
        <v>101</v>
      </c>
      <c r="D9" s="23" t="s">
        <v>102</v>
      </c>
    </row>
    <row r="11" spans="1:4">
      <c r="A11" s="3" t="s">
        <v>24</v>
      </c>
      <c r="B11" s="1">
        <f>'Grasser K01 Budget Template'!J22</f>
        <v>0</v>
      </c>
      <c r="C11" s="1">
        <f>'Grasser K01 Budget Template'!T22</f>
        <v>0</v>
      </c>
      <c r="D11" s="1">
        <f>+'Grasser K01 Budget Template'!AD22</f>
        <v>0</v>
      </c>
    </row>
    <row r="13" spans="1:4">
      <c r="A13" s="3" t="s">
        <v>32</v>
      </c>
      <c r="B13" s="1">
        <f>'Grasser K01 Budget Template'!J26</f>
        <v>0</v>
      </c>
      <c r="C13" s="1">
        <f>+'Grasser K01 Budget Template'!T26</f>
        <v>0</v>
      </c>
      <c r="D13" s="1">
        <f>+'Grasser K01 Budget Template'!AD26</f>
        <v>0</v>
      </c>
    </row>
    <row r="15" spans="1:4">
      <c r="A15" s="3" t="s">
        <v>103</v>
      </c>
      <c r="B15" s="1">
        <f t="shared" ref="B15:D15" si="0">SUM(B11:B13)</f>
        <v>0</v>
      </c>
      <c r="C15" s="1">
        <f t="shared" si="0"/>
        <v>0</v>
      </c>
      <c r="D15" s="1">
        <f t="shared" si="0"/>
        <v>0</v>
      </c>
    </row>
    <row r="17" spans="1:4">
      <c r="A17" s="3" t="s">
        <v>37</v>
      </c>
      <c r="B17" s="1">
        <f>+'Grasser K01 Budget Template'!J30</f>
        <v>0</v>
      </c>
      <c r="C17" s="1">
        <f>+'Grasser K01 Budget Template'!T30</f>
        <v>0</v>
      </c>
      <c r="D17" s="1">
        <f>+'Grasser K01 Budget Template'!AD30</f>
        <v>0</v>
      </c>
    </row>
    <row r="19" spans="1:4">
      <c r="A19" s="3" t="s">
        <v>43</v>
      </c>
      <c r="B19" s="1">
        <f>+'Grasser K01 Budget Template'!J35</f>
        <v>0</v>
      </c>
      <c r="C19" s="1">
        <f>+'Grasser K01 Budget Template'!T35</f>
        <v>0</v>
      </c>
      <c r="D19" s="1">
        <f>+'Grasser K01 Budget Template'!AD35</f>
        <v>0</v>
      </c>
    </row>
    <row r="20" spans="1:4">
      <c r="B20" s="1"/>
      <c r="C20" s="1"/>
      <c r="D20" s="1"/>
    </row>
    <row r="21" spans="1:4">
      <c r="A21" s="3" t="s">
        <v>104</v>
      </c>
      <c r="B21" s="1">
        <f>+'Grasser K01 Budget Template'!J39</f>
        <v>0</v>
      </c>
      <c r="C21" s="1">
        <f>+'Grasser K01 Budget Template'!T39</f>
        <v>0</v>
      </c>
      <c r="D21" s="1">
        <f>+'Grasser K01 Budget Template'!AD39</f>
        <v>0</v>
      </c>
    </row>
    <row r="23" spans="1:4">
      <c r="A23" s="3" t="s">
        <v>46</v>
      </c>
      <c r="B23" s="1">
        <f>+'Grasser K01 Budget Template'!J43</f>
        <v>0</v>
      </c>
      <c r="C23" s="1">
        <f>+'Grasser K01 Budget Template'!T43</f>
        <v>0</v>
      </c>
      <c r="D23" s="1">
        <f>+'Grasser K01 Budget Template'!AD43</f>
        <v>0</v>
      </c>
    </row>
    <row r="25" spans="1:4">
      <c r="A25" s="3" t="s">
        <v>50</v>
      </c>
      <c r="B25" s="1">
        <f>+'Grasser K01 Budget Template'!J49</f>
        <v>0</v>
      </c>
      <c r="C25" s="1">
        <f>+'Grasser K01 Budget Template'!T49</f>
        <v>0</v>
      </c>
      <c r="D25" s="1">
        <f>+'Grasser K01 Budget Template'!AD49</f>
        <v>0</v>
      </c>
    </row>
    <row r="27" spans="1:4">
      <c r="A27" s="3" t="s">
        <v>105</v>
      </c>
      <c r="B27" s="1">
        <f>+'Grasser K01 Budget Template'!J54</f>
        <v>0</v>
      </c>
      <c r="C27" s="1">
        <f>+'Grasser K01 Budget Template'!T54</f>
        <v>0</v>
      </c>
      <c r="D27" s="1">
        <f>+'Grasser K01 Budget Template'!AD54</f>
        <v>0</v>
      </c>
    </row>
    <row r="28" spans="1:4">
      <c r="B28" s="13"/>
      <c r="C28" s="13"/>
      <c r="D28" s="13"/>
    </row>
    <row r="29" spans="1:4">
      <c r="A29" s="24" t="s">
        <v>106</v>
      </c>
      <c r="B29" s="1">
        <f t="shared" ref="B29:D29" si="1">B15+B17+B19+B21+B23+B25+B27</f>
        <v>0</v>
      </c>
      <c r="C29" s="1">
        <f t="shared" si="1"/>
        <v>0</v>
      </c>
      <c r="D29" s="1">
        <f t="shared" si="1"/>
        <v>0</v>
      </c>
    </row>
    <row r="31" spans="1:4">
      <c r="A31" s="3" t="s">
        <v>107</v>
      </c>
      <c r="B31" s="1">
        <f>+'Grasser K01 Budget Template'!J64</f>
        <v>0</v>
      </c>
      <c r="C31" s="1">
        <f>+'Grasser K01 Budget Template'!T64</f>
        <v>0</v>
      </c>
      <c r="D31" s="1">
        <f>+'Grasser K01 Budget Template'!AD64</f>
        <v>0</v>
      </c>
    </row>
    <row r="32" spans="1:4">
      <c r="B32" s="13"/>
      <c r="C32" s="13"/>
      <c r="D32" s="13"/>
    </row>
    <row r="33" spans="1:4" s="20" customFormat="1" ht="15.6">
      <c r="A33" s="24" t="s">
        <v>64</v>
      </c>
      <c r="B33" s="21">
        <f t="shared" ref="B33:D33" si="2">SUM(B29:B31)</f>
        <v>0</v>
      </c>
      <c r="C33" s="21">
        <f t="shared" si="2"/>
        <v>0</v>
      </c>
      <c r="D33" s="21">
        <f t="shared" si="2"/>
        <v>0</v>
      </c>
    </row>
    <row r="35" spans="1:4">
      <c r="A35" s="3" t="s">
        <v>108</v>
      </c>
      <c r="B35" s="1">
        <f>'Grasser K01 Budget Template'!J69</f>
        <v>0</v>
      </c>
      <c r="C35" s="1">
        <f>'Grasser K01 Budget Template'!T69</f>
        <v>0</v>
      </c>
      <c r="D35" s="1">
        <f>'Grasser K01 Budget Template'!AD69</f>
        <v>0</v>
      </c>
    </row>
    <row r="36" spans="1:4">
      <c r="A36" s="30" t="s">
        <v>109</v>
      </c>
      <c r="B36" s="1">
        <f>'Grasser K01 Budget Template'!D66</f>
        <v>0</v>
      </c>
      <c r="C36" s="1">
        <f>'Grasser K01 Budget Template'!N66</f>
        <v>0</v>
      </c>
      <c r="D36" s="1">
        <f>'Grasser K01 Budget Template'!X66</f>
        <v>0</v>
      </c>
    </row>
    <row r="38" spans="1:4" ht="15.6" thickBot="1">
      <c r="A38" s="3" t="s">
        <v>67</v>
      </c>
      <c r="B38" s="50">
        <f>B33+B35</f>
        <v>0</v>
      </c>
      <c r="C38" s="50">
        <f>C33+C35</f>
        <v>0</v>
      </c>
      <c r="D38" s="50">
        <f>D33+D35</f>
        <v>0</v>
      </c>
    </row>
    <row r="39" spans="1:4" ht="13.5" thickTop="1"/>
    <row r="40" spans="1:4">
      <c r="A40" s="3" t="s">
        <v>66</v>
      </c>
      <c r="B40" s="1">
        <f>+'Grasser K01 Budget Template'!C71</f>
        <v>0</v>
      </c>
      <c r="C40" s="1">
        <f>+'Grasser K01 Budget Template'!M71</f>
        <v>0</v>
      </c>
      <c r="D40" s="1">
        <f>+'Grasser K01 Budget Template'!W71</f>
        <v>0</v>
      </c>
    </row>
    <row r="42" spans="1:4">
      <c r="A42" s="3" t="s">
        <v>110</v>
      </c>
      <c r="B42" s="1">
        <f>B33-B36</f>
        <v>0</v>
      </c>
      <c r="C42" s="1">
        <f>C33-C36</f>
        <v>0</v>
      </c>
      <c r="D42" s="1">
        <f>D33-D36</f>
        <v>0</v>
      </c>
    </row>
    <row r="45" spans="1:4">
      <c r="A45" s="42"/>
    </row>
  </sheetData>
  <mergeCells count="3">
    <mergeCell ref="A4:D4"/>
    <mergeCell ref="A5:D5"/>
    <mergeCell ref="A3:D3"/>
  </mergeCells>
  <phoneticPr fontId="0" type="noConversion"/>
  <pageMargins left="0.7" right="0.7" top="0.75" bottom="0.75" header="0.3" footer="0.3"/>
  <pageSetup scale="75" orientation="landscape" horizontalDpi="4294967292"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RSPH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D. Simmons</dc:creator>
  <cp:keywords/>
  <dc:description/>
  <cp:lastModifiedBy/>
  <cp:revision/>
  <dcterms:created xsi:type="dcterms:W3CDTF">1998-03-25T19:03:20Z</dcterms:created>
  <dcterms:modified xsi:type="dcterms:W3CDTF">2025-02-05T19:30:03Z</dcterms:modified>
  <cp:category/>
  <cp:contentStatus/>
</cp:coreProperties>
</file>